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810" activeTab="0"/>
  </bookViews>
  <sheets>
    <sheet name="주보" sheetId="1" r:id="rId1"/>
    <sheet name="수지" sheetId="2" r:id="rId2"/>
    <sheet name="합계" sheetId="3" r:id="rId3"/>
    <sheet name="Sheet3" sheetId="4" r:id="rId4"/>
    <sheet name="Sheet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<sst xmlns="http://schemas.openxmlformats.org/spreadsheetml/2006/main" count="398" uniqueCount="275">
  <si>
    <t>과  목</t>
  </si>
  <si>
    <t xml:space="preserve">누  계   </t>
  </si>
  <si>
    <t xml:space="preserve">내    역       </t>
  </si>
  <si>
    <t>대변</t>
  </si>
  <si>
    <t>차변</t>
  </si>
  <si>
    <t>과목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</si>
  <si>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</si>
  <si>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</si>
  <si>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</si>
  <si>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</si>
  <si>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</si>
  <si>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</si>
  <si>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</si>
  <si>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</si>
  <si>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</si>
  <si>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</si>
  <si>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</si>
  <si>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</si>
  <si>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</si>
  <si>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</si>
  <si>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</si>
  <si>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</si>
  <si>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</si>
  <si>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</si>
  <si>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</si>
  <si>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</si>
  <si>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</si>
  <si>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</si>
  <si>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</si>
  <si>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</si>
  <si>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</si>
  <si>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특별헌금</t>
  </si>
  <si>
    <t xml:space="preserve">    기타목적헌금</t>
  </si>
  <si>
    <t xml:space="preserve">    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</si>
  <si>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</si>
  <si>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</si>
  <si>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</si>
  <si>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</si>
  <si>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</si>
  <si>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교육훈련비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</si>
  <si>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</si>
  <si>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</si>
  <si>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</si>
  <si>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</si>
  <si>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</si>
  <si>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</si>
  <si>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</si>
  <si>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기타성무지원비</t>
  </si>
  <si>
    <t xml:space="preserve">    사제교육비</t>
  </si>
  <si>
    <t xml:space="preserve">    급여</t>
  </si>
  <si>
    <t xml:space="preserve">    수당</t>
  </si>
  <si>
    <t xml:space="preserve">    상여수당</t>
  </si>
  <si>
    <t xml:space="preserve">    사무용품비</t>
  </si>
  <si>
    <t xml:space="preserve">    도서인쇄비</t>
  </si>
  <si>
    <t xml:space="preserve">    소모품비</t>
  </si>
  <si>
    <t xml:space="preserve">    수도광열비</t>
  </si>
  <si>
    <t xml:space="preserve">    차량비</t>
  </si>
  <si>
    <t xml:space="preserve">    용역비</t>
  </si>
  <si>
    <t xml:space="preserve">    통신비</t>
  </si>
  <si>
    <t xml:space="preserve">    수수료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</si>
  <si>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</si>
  <si>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</si>
  <si>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</si>
  <si>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</si>
  <si>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</si>
  <si>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시설헌금</t>
  </si>
  <si>
    <t xml:space="preserve">    자선찬조비</t>
  </si>
  <si>
    <t>전월이월(현금)</t>
  </si>
  <si>
    <t>전월이월(예금)</t>
  </si>
  <si>
    <t>금월이월(현금)</t>
  </si>
  <si>
    <t>금월이월(예금)</t>
  </si>
  <si>
    <t xml:space="preserve">    정기적금</t>
  </si>
  <si>
    <t>교무금</t>
  </si>
  <si>
    <t>주일헌금</t>
  </si>
  <si>
    <t>감사헌금</t>
  </si>
  <si>
    <t>기타헌금</t>
  </si>
  <si>
    <t>기타후원금</t>
  </si>
  <si>
    <t>특별헌금</t>
  </si>
  <si>
    <t>기타목적헌금</t>
  </si>
  <si>
    <t>기부금</t>
  </si>
  <si>
    <t>성물판매</t>
  </si>
  <si>
    <t>혼배,장례</t>
  </si>
  <si>
    <t>이자수입</t>
  </si>
  <si>
    <t>순수 이자수입만 넣을것(장학,사회복지등 통장이자빼기)*</t>
  </si>
  <si>
    <t>기타수입</t>
  </si>
  <si>
    <t>사회복지후원금</t>
  </si>
  <si>
    <t>기타예금으로*</t>
  </si>
  <si>
    <t>시설헌금</t>
  </si>
  <si>
    <t>*</t>
  </si>
  <si>
    <t>성소후원금</t>
  </si>
  <si>
    <t>군종후원금</t>
  </si>
  <si>
    <t>수입계</t>
  </si>
  <si>
    <t xml:space="preserve">    단체보조비</t>
  </si>
  <si>
    <t>교육비 합산</t>
  </si>
  <si>
    <t>신자피정교육비</t>
  </si>
  <si>
    <t>직원교육비</t>
  </si>
  <si>
    <t>골라내기</t>
  </si>
  <si>
    <t>성소개발비</t>
  </si>
  <si>
    <t xml:space="preserve">    본당행사비</t>
  </si>
  <si>
    <t>노임합산</t>
  </si>
  <si>
    <t>수당</t>
  </si>
  <si>
    <t>퇴직급여</t>
  </si>
  <si>
    <t xml:space="preserve"> 퇴직급여충당금전입액</t>
  </si>
  <si>
    <t>회의비</t>
  </si>
  <si>
    <t>기타복리비</t>
  </si>
  <si>
    <t>학비보조금</t>
  </si>
  <si>
    <t>비품</t>
  </si>
  <si>
    <t>지출계</t>
  </si>
  <si>
    <t>기타예금</t>
  </si>
  <si>
    <t>특별예금</t>
  </si>
  <si>
    <t>정기적금</t>
  </si>
  <si>
    <t xml:space="preserve">    임차료</t>
  </si>
  <si>
    <t>임차료</t>
  </si>
  <si>
    <t xml:space="preserve">    성소후원금</t>
  </si>
  <si>
    <t xml:space="preserve">    이자수입</t>
  </si>
  <si>
    <t xml:space="preserve">    기타수입</t>
  </si>
  <si>
    <t xml:space="preserve">    성소개발비</t>
  </si>
  <si>
    <t xml:space="preserve">    교구및본당행사비</t>
  </si>
  <si>
    <t xml:space="preserve">    학비보조금</t>
  </si>
  <si>
    <t>출자금</t>
  </si>
  <si>
    <t xml:space="preserve">    기타후원금</t>
  </si>
  <si>
    <t xml:space="preserve">    신자피정교육비</t>
  </si>
  <si>
    <t xml:space="preserve">    퇴직급여충당금전입액</t>
  </si>
  <si>
    <t>정기예금</t>
  </si>
  <si>
    <t xml:space="preserve">    직원교육비</t>
  </si>
  <si>
    <t xml:space="preserve">    성물판매</t>
  </si>
  <si>
    <t>고대로~~~~</t>
  </si>
  <si>
    <t>월누계에서 9,669,440원 빼기</t>
  </si>
  <si>
    <t xml:space="preserve">    혼배,장례</t>
  </si>
  <si>
    <t>장학기금(특별예금)</t>
  </si>
  <si>
    <t xml:space="preserve">    신학생후원비</t>
  </si>
  <si>
    <t xml:space="preserve">    퇴직급여</t>
  </si>
  <si>
    <t xml:space="preserve">    수선비</t>
  </si>
  <si>
    <t>신학생후원비</t>
  </si>
  <si>
    <t>수선비</t>
  </si>
  <si>
    <t>퇴직급여충당금</t>
  </si>
  <si>
    <t>사제생활,활동비</t>
  </si>
  <si>
    <t>주일학교운영비</t>
  </si>
  <si>
    <t>자선찬조비</t>
  </si>
  <si>
    <t>급여</t>
  </si>
  <si>
    <t>소모품비</t>
  </si>
  <si>
    <t>통신비</t>
  </si>
  <si>
    <t>복리후생비</t>
  </si>
  <si>
    <t>잡지출</t>
  </si>
  <si>
    <t>수입</t>
  </si>
  <si>
    <t>지출</t>
  </si>
  <si>
    <t>단체보조비</t>
  </si>
  <si>
    <t xml:space="preserve">기타 예금 </t>
  </si>
  <si>
    <t>잔액</t>
  </si>
  <si>
    <t>내    역</t>
  </si>
  <si>
    <t>적공</t>
  </si>
  <si>
    <t>장학기금</t>
  </si>
  <si>
    <t>퇴직적립금</t>
  </si>
  <si>
    <t>시설적립금</t>
  </si>
  <si>
    <t>보통예금</t>
  </si>
  <si>
    <t>본당살림</t>
  </si>
  <si>
    <t xml:space="preserve">    기타기부금</t>
  </si>
  <si>
    <t xml:space="preserve">    평화방송기금</t>
  </si>
  <si>
    <t>기타기부금</t>
  </si>
  <si>
    <t>평화방송기금</t>
  </si>
  <si>
    <t>제전비</t>
  </si>
  <si>
    <t>전교비</t>
  </si>
  <si>
    <t>본당행사비</t>
  </si>
  <si>
    <t>수도광열비</t>
  </si>
  <si>
    <t>수녀생활,활동비</t>
  </si>
  <si>
    <t>과  목</t>
  </si>
  <si>
    <t xml:space="preserve">내    역     </t>
  </si>
  <si>
    <t>수  입</t>
  </si>
  <si>
    <t>지  출</t>
  </si>
  <si>
    <t>교구납부금</t>
  </si>
  <si>
    <t>사무장외3명</t>
  </si>
  <si>
    <t>전화요금,케이블,인터넷전용선</t>
  </si>
  <si>
    <t>26,443,700원중16,443,700원 남음</t>
  </si>
  <si>
    <t>수녀원</t>
  </si>
  <si>
    <t>주임,전담</t>
  </si>
  <si>
    <t>사무용품비</t>
  </si>
  <si>
    <t>관리소품</t>
  </si>
  <si>
    <t>신학생,전담신부</t>
  </si>
  <si>
    <t>월일</t>
  </si>
  <si>
    <t>전 례</t>
  </si>
  <si>
    <t>특 전</t>
  </si>
  <si>
    <t>성모신심미사</t>
  </si>
  <si>
    <t>(일)</t>
  </si>
  <si>
    <t>해설</t>
  </si>
  <si>
    <t>1독서</t>
  </si>
  <si>
    <t>2독서</t>
  </si>
  <si>
    <t>장혜경(헬레나)</t>
  </si>
  <si>
    <t>이명희(멜라니아)</t>
  </si>
  <si>
    <t>윤미숙(카타리나)</t>
  </si>
  <si>
    <t>노영철(다니엘)</t>
  </si>
  <si>
    <t>신동운(베네딕토)</t>
  </si>
  <si>
    <t>김정미(엘리나)</t>
  </si>
  <si>
    <t>심윤철(시몬)</t>
  </si>
  <si>
    <t>김덕열(베드로)</t>
  </si>
  <si>
    <t>권미광(엘리사벳)</t>
  </si>
  <si>
    <t>김종하(베드로)</t>
  </si>
  <si>
    <t>조수자(라파엘라)</t>
  </si>
  <si>
    <t>박강식(라파엘)</t>
  </si>
  <si>
    <t>박경호(빅톨)</t>
  </si>
  <si>
    <t>김은정(세레나)</t>
  </si>
  <si>
    <t>송봉기(가밀로)</t>
  </si>
  <si>
    <t>김연화(데레사)</t>
  </si>
  <si>
    <t>이재월(멜라니오)</t>
  </si>
  <si>
    <t>이수진(안젤라)</t>
  </si>
  <si>
    <t>송미애(막달레나)</t>
  </si>
  <si>
    <t>전담신부,신학생</t>
  </si>
  <si>
    <t>혼배</t>
  </si>
  <si>
    <t>(토)</t>
  </si>
  <si>
    <t>10시</t>
  </si>
  <si>
    <t>대축일</t>
  </si>
  <si>
    <t>임차료,용역비</t>
  </si>
  <si>
    <t>복사기유지보수,정수기렌탈,엘리베이터관리,
청소,전기안전,세콤</t>
  </si>
  <si>
    <t>30,000,000미납</t>
  </si>
  <si>
    <t>2010. mari11월 수지보고</t>
  </si>
  <si>
    <t>2010. 11월 수지보고</t>
  </si>
  <si>
    <r>
      <t xml:space="preserve">    </t>
    </r>
    <r>
      <rPr>
        <sz val="8"/>
        <rFont val="돋움"/>
        <family val="3"/>
      </rPr>
      <t>본당분할헌금</t>
    </r>
  </si>
  <si>
    <t>본당분할헌금</t>
  </si>
  <si>
    <r>
      <t xml:space="preserve">    </t>
    </r>
    <r>
      <rPr>
        <sz val="8"/>
        <rFont val="돋움"/>
        <family val="3"/>
      </rPr>
      <t>기타부담금</t>
    </r>
  </si>
  <si>
    <t xml:space="preserve">    기타부담금</t>
  </si>
  <si>
    <t>42건</t>
  </si>
  <si>
    <t>▣ 12월 전례봉사 배정표 ▣</t>
  </si>
  <si>
    <t>대림2주일</t>
  </si>
  <si>
    <t>생명미사</t>
  </si>
  <si>
    <t>이남일(요셉)</t>
  </si>
  <si>
    <t>대림3주일</t>
  </si>
  <si>
    <t>자선주일</t>
  </si>
  <si>
    <t>대림4주일</t>
  </si>
  <si>
    <t>세례식</t>
  </si>
  <si>
    <t>20시</t>
  </si>
  <si>
    <t>예수성탄</t>
  </si>
  <si>
    <t>대축일성야</t>
  </si>
  <si>
    <t>21시</t>
  </si>
  <si>
    <t>11시</t>
  </si>
  <si>
    <t>성가정주일</t>
  </si>
  <si>
    <t>(금)</t>
  </si>
  <si>
    <t>송년미사</t>
  </si>
  <si>
    <t>22시</t>
  </si>
  <si>
    <t>천주의성모</t>
  </si>
  <si>
    <t>마리아대축일</t>
  </si>
  <si>
    <t>이명희(멜라니아)</t>
  </si>
  <si>
    <r>
      <t>곽미경</t>
    </r>
    <r>
      <rPr>
        <b/>
        <sz val="8"/>
        <color indexed="8"/>
        <rFont val="굴림체"/>
        <family val="3"/>
      </rPr>
      <t>(프란체스카)</t>
    </r>
  </si>
  <si>
    <r>
      <t>유영일</t>
    </r>
    <r>
      <rPr>
        <b/>
        <sz val="8"/>
        <color indexed="8"/>
        <rFont val="굴림체"/>
        <family val="3"/>
      </rPr>
      <t>(프란치스코)</t>
    </r>
  </si>
  <si>
    <r>
      <t>고금애</t>
    </r>
    <r>
      <rPr>
        <b/>
        <sz val="7"/>
        <color indexed="8"/>
        <rFont val="굴림체"/>
        <family val="3"/>
      </rPr>
      <t>(아나스타시아)</t>
    </r>
  </si>
  <si>
    <r>
      <t xml:space="preserve">해설:권미광 </t>
    </r>
    <r>
      <rPr>
        <b/>
        <sz val="8"/>
        <color indexed="8"/>
        <rFont val="굴림체"/>
        <family val="3"/>
      </rPr>
      <t>엘리사벳</t>
    </r>
  </si>
  <si>
    <t>기타부담금</t>
  </si>
  <si>
    <t>본당의날 행사환입</t>
  </si>
  <si>
    <t>성소개발비
신학생후원비</t>
  </si>
  <si>
    <t>도서인쇄비</t>
  </si>
  <si>
    <t>시설비</t>
  </si>
  <si>
    <t xml:space="preserve">293,813,000원중96,813,000원남음 </t>
  </si>
  <si>
    <t>통일기금</t>
  </si>
  <si>
    <t>1900세대중263</t>
  </si>
  <si>
    <t xml:space="preserve">◈ 11월전입◈   </t>
  </si>
  <si>
    <t xml:space="preserve">◈ 12월 전례봉사 배정표 ◈   </t>
  </si>
  <si>
    <t>평신도주일 2차 헌금</t>
  </si>
  <si>
    <t>혼인음식장소사용료 2건</t>
  </si>
  <si>
    <t>혼인장소,난방</t>
  </si>
  <si>
    <t>손님신부, 제의세탁</t>
  </si>
  <si>
    <t>평신도주일 2차 헌금 교구송금</t>
  </si>
  <si>
    <t>본당분할헌금 교구송금</t>
  </si>
  <si>
    <t>중고등부 10,11월예산 183만/유초등부163만</t>
  </si>
  <si>
    <t xml:space="preserve">아뉴스성가대24만/청년봉사모임44만/쌍투스성가대4만/
제대회4만/글로리아성가대126만/청년성서11만/여성구역5만/성가대지휘자반주자180만/청년사목57만 </t>
  </si>
  <si>
    <t>도시가스24만/수도요금53만/전기요금90만</t>
  </si>
  <si>
    <t>CC카메라 설치비</t>
  </si>
  <si>
    <t>건전지,종량제봉투,화장지,선풍기커버</t>
  </si>
  <si>
    <t>딱풀,프린터잉크,팩스잉크</t>
  </si>
  <si>
    <t>판공성사표</t>
  </si>
  <si>
    <t>건강보험,연금,고용보험</t>
  </si>
  <si>
    <t>주보대금10,11월102만/커피18만
예비자 간식비,교리서,성지순례108만/길잡이18만</t>
  </si>
  <si>
    <t>무악동평화의집100만/조화10만</t>
  </si>
  <si>
    <t>2차헌금및, 개인봉헌</t>
  </si>
  <si>
    <r>
      <t xml:space="preserve">독서:서정문 </t>
    </r>
    <r>
      <rPr>
        <b/>
        <sz val="7"/>
        <color indexed="8"/>
        <rFont val="굴림체"/>
        <family val="3"/>
      </rPr>
      <t>베르나르도</t>
    </r>
  </si>
  <si>
    <t>406건</t>
  </si>
  <si>
    <t>연중제32주일~대림1주일</t>
  </si>
  <si>
    <t>27건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</si>
</sst>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&quot;월&quot;\ dd&quot;일&quot;"/>
  </numFmts>
  <fonts count="66">
    <font>
      <sz val="11"/>
      <name val="돋움"/>
      <family val="3"/>
    </font>
    <font>
      <sz val="8"/>
      <name val="돋움"/>
      <family val="3"/>
    </font>
    <font>
      <sz val="8"/>
      <name val="바탕"/>
      <family val="1"/>
    </font>
    <font>
      <b/>
      <sz val="8"/>
      <name val="바탕"/>
      <family val="1"/>
    </font>
    <font>
      <sz val="8"/>
      <color indexed="8"/>
      <name val="바탕"/>
      <family val="1"/>
    </font>
    <font>
      <sz val="8"/>
      <name val="Arial"/>
      <family val="2"/>
    </font>
    <font>
      <b/>
      <sz val="8"/>
      <name val="돋움"/>
      <family val="3"/>
    </font>
    <font>
      <sz val="11"/>
      <name val="바탕"/>
      <family val="1"/>
    </font>
    <font>
      <b/>
      <sz val="14"/>
      <name val="바탕"/>
      <family val="1"/>
    </font>
    <font>
      <sz val="7"/>
      <name val="바탕"/>
      <family val="1"/>
    </font>
    <font>
      <b/>
      <sz val="7"/>
      <name val="바탕"/>
      <family val="1"/>
    </font>
    <font>
      <b/>
      <sz val="7"/>
      <name val="돋움"/>
      <family val="3"/>
    </font>
    <font>
      <sz val="7"/>
      <name val="돋움"/>
      <family val="3"/>
    </font>
    <font>
      <sz val="7"/>
      <color indexed="8"/>
      <name val="바탕"/>
      <family val="1"/>
    </font>
    <font>
      <b/>
      <sz val="9"/>
      <name val="바탕"/>
      <family val="1"/>
    </font>
    <font>
      <b/>
      <sz val="10"/>
      <name val="바탕"/>
      <family val="1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9"/>
      <name val="돋움"/>
      <family val="3"/>
    </font>
    <font>
      <b/>
      <sz val="11"/>
      <name val="바탕"/>
      <family val="1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name val="Arial"/>
      <family val="2"/>
    </font>
    <font>
      <b/>
      <sz val="8"/>
      <color indexed="8"/>
      <name val="굴림체"/>
      <family val="3"/>
    </font>
    <font>
      <b/>
      <sz val="7"/>
      <color indexed="8"/>
      <name val="굴림체"/>
      <family val="3"/>
    </font>
    <font>
      <sz val="6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8"/>
      <name val="굴림체"/>
      <family val="3"/>
    </font>
    <font>
      <b/>
      <sz val="9"/>
      <color indexed="63"/>
      <name val="굴림체"/>
      <family val="3"/>
    </font>
    <font>
      <sz val="9"/>
      <color indexed="8"/>
      <name val="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000000"/>
      <name val="굴림체"/>
      <family val="3"/>
    </font>
    <font>
      <b/>
      <sz val="9"/>
      <color rgb="FF282828"/>
      <name val="굴림체"/>
      <family val="3"/>
    </font>
    <font>
      <sz val="9"/>
      <color rgb="FF000000"/>
      <name val="바탕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33" borderId="12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horizontal="center" vertical="center"/>
      <protection/>
    </xf>
    <xf numFmtId="3" fontId="3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177" fontId="2" fillId="0" borderId="12" xfId="0" applyNumberFormat="1" applyFont="1" applyFill="1" applyBorder="1" applyAlignment="1" applyProtection="1">
      <alignment horizontal="right" vertical="top"/>
      <protection/>
    </xf>
    <xf numFmtId="0" fontId="4" fillId="34" borderId="11" xfId="0" applyFont="1" applyFill="1" applyBorder="1" applyAlignment="1">
      <alignment wrapText="1"/>
    </xf>
    <xf numFmtId="0" fontId="2" fillId="11" borderId="12" xfId="0" applyNumberFormat="1" applyFont="1" applyFill="1" applyBorder="1" applyAlignment="1" applyProtection="1">
      <alignment horizontal="center" vertical="top"/>
      <protection/>
    </xf>
    <xf numFmtId="177" fontId="2" fillId="11" borderId="12" xfId="0" applyNumberFormat="1" applyFont="1" applyFill="1" applyBorder="1" applyAlignment="1" applyProtection="1">
      <alignment horizontal="right" vertical="top"/>
      <protection/>
    </xf>
    <xf numFmtId="0" fontId="2" fillId="35" borderId="12" xfId="0" applyNumberFormat="1" applyFont="1" applyFill="1" applyBorder="1" applyAlignment="1" applyProtection="1">
      <alignment horizontal="center" vertical="top"/>
      <protection/>
    </xf>
    <xf numFmtId="177" fontId="2" fillId="35" borderId="12" xfId="0" applyNumberFormat="1" applyFont="1" applyFill="1" applyBorder="1" applyAlignment="1" applyProtection="1">
      <alignment horizontal="right" vertical="top"/>
      <protection/>
    </xf>
    <xf numFmtId="176" fontId="3" fillId="33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Fill="1" applyBorder="1" applyAlignment="1" applyProtection="1">
      <alignment horizontal="right" vertical="top"/>
      <protection/>
    </xf>
    <xf numFmtId="176" fontId="2" fillId="0" borderId="12" xfId="0" applyNumberFormat="1" applyFont="1" applyFill="1" applyBorder="1" applyAlignment="1">
      <alignment horizontal="right" vertical="center"/>
    </xf>
    <xf numFmtId="0" fontId="2" fillId="9" borderId="12" xfId="0" applyNumberFormat="1" applyFont="1" applyFill="1" applyBorder="1" applyAlignment="1" applyProtection="1">
      <alignment horizontal="center" vertical="top"/>
      <protection/>
    </xf>
    <xf numFmtId="176" fontId="2" fillId="9" borderId="12" xfId="0" applyNumberFormat="1" applyFont="1" applyFill="1" applyBorder="1" applyAlignment="1">
      <alignment horizontal="right" vertical="center"/>
    </xf>
    <xf numFmtId="176" fontId="2" fillId="9" borderId="12" xfId="0" applyNumberFormat="1" applyFont="1" applyFill="1" applyBorder="1" applyAlignment="1" applyProtection="1">
      <alignment horizontal="right" vertical="top"/>
      <protection/>
    </xf>
    <xf numFmtId="176" fontId="2" fillId="35" borderId="12" xfId="0" applyNumberFormat="1" applyFont="1" applyFill="1" applyBorder="1" applyAlignment="1">
      <alignment horizontal="right" vertical="center"/>
    </xf>
    <xf numFmtId="176" fontId="2" fillId="35" borderId="12" xfId="0" applyNumberFormat="1" applyFont="1" applyFill="1" applyBorder="1" applyAlignment="1" applyProtection="1">
      <alignment horizontal="right" vertical="top"/>
      <protection/>
    </xf>
    <xf numFmtId="0" fontId="2" fillId="36" borderId="12" xfId="0" applyNumberFormat="1" applyFont="1" applyFill="1" applyBorder="1" applyAlignment="1" applyProtection="1">
      <alignment horizontal="center" vertical="top"/>
      <protection/>
    </xf>
    <xf numFmtId="176" fontId="2" fillId="36" borderId="12" xfId="0" applyNumberFormat="1" applyFont="1" applyFill="1" applyBorder="1" applyAlignment="1">
      <alignment horizontal="right" vertical="center"/>
    </xf>
    <xf numFmtId="176" fontId="2" fillId="36" borderId="12" xfId="0" applyNumberFormat="1" applyFont="1" applyFill="1" applyBorder="1" applyAlignment="1" applyProtection="1">
      <alignment horizontal="right" vertical="top"/>
      <protection/>
    </xf>
    <xf numFmtId="176" fontId="2" fillId="11" borderId="12" xfId="0" applyNumberFormat="1" applyFont="1" applyFill="1" applyBorder="1" applyAlignment="1">
      <alignment horizontal="right" vertical="center"/>
    </xf>
    <xf numFmtId="176" fontId="2" fillId="11" borderId="12" xfId="0" applyNumberFormat="1" applyFont="1" applyFill="1" applyBorder="1" applyAlignment="1" applyProtection="1">
      <alignment horizontal="right" vertical="top"/>
      <protection/>
    </xf>
    <xf numFmtId="0" fontId="2" fillId="10" borderId="12" xfId="0" applyNumberFormat="1" applyFont="1" applyFill="1" applyBorder="1" applyAlignment="1" applyProtection="1">
      <alignment horizontal="center" vertical="top"/>
      <protection/>
    </xf>
    <xf numFmtId="176" fontId="2" fillId="10" borderId="12" xfId="0" applyNumberFormat="1" applyFont="1" applyFill="1" applyBorder="1" applyAlignment="1">
      <alignment horizontal="right" vertical="center"/>
    </xf>
    <xf numFmtId="176" fontId="2" fillId="10" borderId="12" xfId="0" applyNumberFormat="1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Border="1" applyAlignment="1">
      <alignment/>
    </xf>
    <xf numFmtId="176" fontId="3" fillId="37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center"/>
    </xf>
    <xf numFmtId="176" fontId="6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17" borderId="12" xfId="0" applyNumberFormat="1" applyFont="1" applyFill="1" applyBorder="1" applyAlignment="1" applyProtection="1">
      <alignment horizontal="center" vertical="top"/>
      <protection/>
    </xf>
    <xf numFmtId="177" fontId="2" fillId="17" borderId="12" xfId="0" applyNumberFormat="1" applyFont="1" applyFill="1" applyBorder="1" applyAlignment="1" applyProtection="1">
      <alignment horizontal="right" vertical="top"/>
      <protection/>
    </xf>
    <xf numFmtId="0" fontId="2" fillId="17" borderId="11" xfId="0" applyFont="1" applyFill="1" applyBorder="1" applyAlignment="1">
      <alignment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37" borderId="17" xfId="0" applyNumberFormat="1" applyFont="1" applyFill="1" applyBorder="1" applyAlignment="1">
      <alignment horizontal="right"/>
    </xf>
    <xf numFmtId="176" fontId="5" fillId="37" borderId="17" xfId="0" applyNumberFormat="1" applyFont="1" applyFill="1" applyBorder="1" applyAlignment="1" applyProtection="1">
      <alignment horizontal="right" vertical="top"/>
      <protection/>
    </xf>
    <xf numFmtId="176" fontId="1" fillId="0" borderId="12" xfId="0" applyNumberFormat="1" applyFon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 applyProtection="1">
      <alignment horizontal="center" vertical="top"/>
      <protection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Alignment="1">
      <alignment vertical="center"/>
    </xf>
    <xf numFmtId="177" fontId="5" fillId="0" borderId="12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/>
    </xf>
    <xf numFmtId="177" fontId="5" fillId="0" borderId="18" xfId="0" applyNumberFormat="1" applyFont="1" applyFill="1" applyBorder="1" applyAlignment="1" applyProtection="1">
      <alignment horizontal="right" vertical="top"/>
      <protection/>
    </xf>
    <xf numFmtId="3" fontId="9" fillId="0" borderId="19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10" fillId="0" borderId="21" xfId="0" applyFont="1" applyFill="1" applyBorder="1" applyAlignment="1" applyProtection="1">
      <alignment horizontal="center" vertical="center"/>
      <protection/>
    </xf>
    <xf numFmtId="176" fontId="9" fillId="0" borderId="22" xfId="0" applyNumberFormat="1" applyFont="1" applyFill="1" applyBorder="1" applyAlignment="1" applyProtection="1">
      <alignment horizontal="center" vertical="center"/>
      <protection/>
    </xf>
    <xf numFmtId="176" fontId="10" fillId="0" borderId="23" xfId="0" applyNumberFormat="1" applyFont="1" applyFill="1" applyBorder="1" applyAlignment="1" applyProtection="1">
      <alignment horizontal="center" vertical="center"/>
      <protection/>
    </xf>
    <xf numFmtId="176" fontId="10" fillId="0" borderId="24" xfId="0" applyNumberFormat="1" applyFont="1" applyFill="1" applyBorder="1" applyAlignment="1" applyProtection="1">
      <alignment horizontal="center" vertical="center"/>
      <protection/>
    </xf>
    <xf numFmtId="176" fontId="10" fillId="0" borderId="25" xfId="0" applyNumberFormat="1" applyFont="1" applyFill="1" applyBorder="1" applyAlignment="1" applyProtection="1">
      <alignment horizontal="center" vertical="center"/>
      <protection/>
    </xf>
    <xf numFmtId="176" fontId="10" fillId="0" borderId="26" xfId="0" applyNumberFormat="1" applyFont="1" applyFill="1" applyBorder="1" applyAlignment="1">
      <alignment horizontal="center" vertical="center" wrapText="1"/>
    </xf>
    <xf numFmtId="176" fontId="9" fillId="0" borderId="27" xfId="0" applyNumberFormat="1" applyFont="1" applyFill="1" applyBorder="1" applyAlignment="1" applyProtection="1">
      <alignment horizontal="left" vertical="center"/>
      <protection/>
    </xf>
    <xf numFmtId="176" fontId="9" fillId="0" borderId="2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>
      <alignment horizontal="left" vertical="center" wrapText="1"/>
    </xf>
    <xf numFmtId="176" fontId="14" fillId="0" borderId="0" xfId="0" applyNumberFormat="1" applyFont="1" applyFill="1" applyBorder="1" applyAlignment="1" applyProtection="1">
      <alignment horizontal="left" vertical="top"/>
      <protection/>
    </xf>
    <xf numFmtId="176" fontId="15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177" fontId="17" fillId="0" borderId="29" xfId="0" applyNumberFormat="1" applyFont="1" applyFill="1" applyBorder="1" applyAlignment="1" applyProtection="1">
      <alignment horizontal="left" vertical="top"/>
      <protection/>
    </xf>
    <xf numFmtId="177" fontId="5" fillId="0" borderId="29" xfId="0" applyNumberFormat="1" applyFont="1" applyFill="1" applyBorder="1" applyAlignment="1" applyProtection="1">
      <alignment horizontal="left" vertical="top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176" fontId="9" fillId="0" borderId="17" xfId="0" applyNumberFormat="1" applyFont="1" applyFill="1" applyBorder="1" applyAlignment="1">
      <alignment horizontal="left" vertical="center" wrapText="1"/>
    </xf>
    <xf numFmtId="176" fontId="9" fillId="0" borderId="17" xfId="0" applyNumberFormat="1" applyFont="1" applyFill="1" applyBorder="1" applyAlignment="1">
      <alignment horizontal="left" vertical="center"/>
    </xf>
    <xf numFmtId="176" fontId="9" fillId="0" borderId="30" xfId="0" applyNumberFormat="1" applyFont="1" applyFill="1" applyBorder="1" applyAlignment="1">
      <alignment horizontal="left" vertical="center"/>
    </xf>
    <xf numFmtId="176" fontId="10" fillId="0" borderId="31" xfId="0" applyNumberFormat="1" applyFont="1" applyFill="1" applyBorder="1" applyAlignment="1" applyProtection="1">
      <alignment horizontal="center" vertical="center"/>
      <protection/>
    </xf>
    <xf numFmtId="176" fontId="13" fillId="0" borderId="32" xfId="0" applyNumberFormat="1" applyFont="1" applyFill="1" applyBorder="1" applyAlignment="1">
      <alignment vertical="center" wrapText="1"/>
    </xf>
    <xf numFmtId="176" fontId="9" fillId="0" borderId="32" xfId="0" applyNumberFormat="1" applyFont="1" applyFill="1" applyBorder="1" applyAlignment="1">
      <alignment horizontal="left" vertical="center"/>
    </xf>
    <xf numFmtId="176" fontId="9" fillId="0" borderId="32" xfId="0" applyNumberFormat="1" applyFont="1" applyFill="1" applyBorder="1" applyAlignment="1">
      <alignment vertical="center" wrapText="1"/>
    </xf>
    <xf numFmtId="176" fontId="9" fillId="0" borderId="32" xfId="0" applyNumberFormat="1" applyFont="1" applyFill="1" applyBorder="1" applyAlignment="1">
      <alignment vertical="center"/>
    </xf>
    <xf numFmtId="176" fontId="9" fillId="0" borderId="30" xfId="0" applyNumberFormat="1" applyFont="1" applyFill="1" applyBorder="1" applyAlignment="1">
      <alignment vertical="center" wrapText="1"/>
    </xf>
    <xf numFmtId="176" fontId="9" fillId="0" borderId="33" xfId="0" applyNumberFormat="1" applyFont="1" applyBorder="1" applyAlignment="1">
      <alignment horizontal="left" vertical="center"/>
    </xf>
    <xf numFmtId="176" fontId="0" fillId="0" borderId="34" xfId="0" applyNumberFormat="1" applyBorder="1" applyAlignment="1">
      <alignment vertical="center"/>
    </xf>
    <xf numFmtId="0" fontId="9" fillId="0" borderId="35" xfId="0" applyFont="1" applyBorder="1" applyAlignment="1">
      <alignment vertical="center"/>
    </xf>
    <xf numFmtId="176" fontId="10" fillId="38" borderId="36" xfId="0" applyNumberFormat="1" applyFont="1" applyFill="1" applyBorder="1" applyAlignment="1" applyProtection="1">
      <alignment horizontal="center" vertical="center"/>
      <protection/>
    </xf>
    <xf numFmtId="177" fontId="20" fillId="39" borderId="37" xfId="0" applyNumberFormat="1" applyFont="1" applyFill="1" applyBorder="1" applyAlignment="1" applyProtection="1">
      <alignment horizontal="center" vertical="center"/>
      <protection/>
    </xf>
    <xf numFmtId="177" fontId="21" fillId="0" borderId="29" xfId="0" applyNumberFormat="1" applyFont="1" applyFill="1" applyBorder="1" applyAlignment="1" applyProtection="1">
      <alignment horizontal="right" vertical="top"/>
      <protection/>
    </xf>
    <xf numFmtId="177" fontId="22" fillId="0" borderId="29" xfId="0" applyNumberFormat="1" applyFont="1" applyFill="1" applyBorder="1" applyAlignment="1" applyProtection="1">
      <alignment horizontal="right" vertical="top"/>
      <protection/>
    </xf>
    <xf numFmtId="176" fontId="5" fillId="0" borderId="12" xfId="0" applyNumberFormat="1" applyFont="1" applyFill="1" applyBorder="1" applyAlignment="1" applyProtection="1">
      <alignment horizontal="right" vertical="top"/>
      <protection/>
    </xf>
    <xf numFmtId="0" fontId="63" fillId="0" borderId="38" xfId="0" applyFont="1" applyBorder="1" applyAlignment="1">
      <alignment horizontal="center" vertical="center" wrapText="1"/>
    </xf>
    <xf numFmtId="20" fontId="63" fillId="0" borderId="38" xfId="0" applyNumberFormat="1" applyFont="1" applyBorder="1" applyAlignment="1">
      <alignment horizontal="center" vertical="center" wrapText="1"/>
    </xf>
    <xf numFmtId="183" fontId="63" fillId="0" borderId="39" xfId="0" applyNumberFormat="1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18" fillId="0" borderId="40" xfId="0" applyFont="1" applyBorder="1" applyAlignment="1">
      <alignment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vertical="center" wrapText="1"/>
    </xf>
    <xf numFmtId="176" fontId="9" fillId="0" borderId="42" xfId="0" applyNumberFormat="1" applyFont="1" applyFill="1" applyBorder="1" applyAlignment="1" applyProtection="1">
      <alignment horizontal="left" vertical="center" wrapText="1"/>
      <protection/>
    </xf>
    <xf numFmtId="177" fontId="9" fillId="0" borderId="43" xfId="0" applyNumberFormat="1" applyFont="1" applyFill="1" applyBorder="1" applyAlignment="1" applyProtection="1">
      <alignment horizontal="right" vertical="center"/>
      <protection/>
    </xf>
    <xf numFmtId="176" fontId="10" fillId="38" borderId="44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 applyProtection="1">
      <alignment horizontal="left" vertical="center" wrapText="1"/>
      <protection/>
    </xf>
    <xf numFmtId="176" fontId="9" fillId="0" borderId="45" xfId="0" applyNumberFormat="1" applyFont="1" applyFill="1" applyBorder="1" applyAlignment="1">
      <alignment horizontal="center" vertical="center"/>
    </xf>
    <xf numFmtId="176" fontId="25" fillId="0" borderId="17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176" fontId="9" fillId="0" borderId="17" xfId="0" applyNumberFormat="1" applyFont="1" applyFill="1" applyBorder="1" applyAlignment="1">
      <alignment vertical="center"/>
    </xf>
    <xf numFmtId="176" fontId="9" fillId="0" borderId="46" xfId="0" applyNumberFormat="1" applyFont="1" applyFill="1" applyBorder="1" applyAlignment="1">
      <alignment horizontal="left" vertical="center" wrapText="1"/>
    </xf>
    <xf numFmtId="176" fontId="0" fillId="0" borderId="0" xfId="0" applyNumberFormat="1" applyFill="1" applyBorder="1" applyAlignment="1" applyProtection="1">
      <alignment horizontal="left" vertical="top"/>
      <protection/>
    </xf>
    <xf numFmtId="176" fontId="0" fillId="0" borderId="0" xfId="0" applyNumberFormat="1" applyFont="1" applyFill="1" applyBorder="1" applyAlignment="1" applyProtection="1">
      <alignment horizontal="left" vertical="top"/>
      <protection/>
    </xf>
    <xf numFmtId="176" fontId="0" fillId="0" borderId="0" xfId="0" applyNumberFormat="1" applyAlignment="1">
      <alignment horizontal="right" vertical="center"/>
    </xf>
    <xf numFmtId="176" fontId="8" fillId="0" borderId="0" xfId="0" applyNumberFormat="1" applyFont="1" applyBorder="1" applyAlignment="1">
      <alignment horizontal="center"/>
    </xf>
    <xf numFmtId="176" fontId="8" fillId="0" borderId="47" xfId="0" applyNumberFormat="1" applyFont="1" applyBorder="1" applyAlignment="1">
      <alignment horizontal="center"/>
    </xf>
    <xf numFmtId="176" fontId="10" fillId="38" borderId="48" xfId="0" applyNumberFormat="1" applyFont="1" applyFill="1" applyBorder="1" applyAlignment="1" applyProtection="1">
      <alignment horizontal="center" vertical="center"/>
      <protection/>
    </xf>
    <xf numFmtId="176" fontId="10" fillId="38" borderId="49" xfId="0" applyNumberFormat="1" applyFont="1" applyFill="1" applyBorder="1" applyAlignment="1" applyProtection="1">
      <alignment horizontal="center" vertical="center"/>
      <protection/>
    </xf>
    <xf numFmtId="176" fontId="9" fillId="0" borderId="33" xfId="0" applyNumberFormat="1" applyFont="1" applyFill="1" applyBorder="1" applyAlignment="1" applyProtection="1">
      <alignment horizontal="left" vertical="center"/>
      <protection/>
    </xf>
    <xf numFmtId="176" fontId="9" fillId="0" borderId="44" xfId="0" applyNumberFormat="1" applyFont="1" applyFill="1" applyBorder="1" applyAlignment="1" applyProtection="1">
      <alignment horizontal="left" vertical="center"/>
      <protection/>
    </xf>
    <xf numFmtId="176" fontId="9" fillId="0" borderId="34" xfId="0" applyNumberFormat="1" applyFont="1" applyFill="1" applyBorder="1" applyAlignment="1" applyProtection="1">
      <alignment horizontal="right" vertical="center"/>
      <protection/>
    </xf>
    <xf numFmtId="176" fontId="9" fillId="0" borderId="50" xfId="0" applyNumberFormat="1" applyFont="1" applyFill="1" applyBorder="1" applyAlignment="1" applyProtection="1">
      <alignment horizontal="right" vertical="center"/>
      <protection/>
    </xf>
    <xf numFmtId="176" fontId="25" fillId="0" borderId="51" xfId="0" applyNumberFormat="1" applyFont="1" applyFill="1" applyBorder="1" applyAlignment="1">
      <alignment horizontal="left" vertical="center" wrapText="1"/>
    </xf>
    <xf numFmtId="176" fontId="25" fillId="0" borderId="52" xfId="0" applyNumberFormat="1" applyFont="1" applyFill="1" applyBorder="1" applyAlignment="1">
      <alignment horizontal="left" vertical="center"/>
    </xf>
    <xf numFmtId="176" fontId="10" fillId="38" borderId="52" xfId="0" applyNumberFormat="1" applyFont="1" applyFill="1" applyBorder="1" applyAlignment="1">
      <alignment horizontal="center" vertical="center"/>
    </xf>
    <xf numFmtId="176" fontId="10" fillId="38" borderId="47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 applyProtection="1">
      <alignment horizontal="left" vertical="center"/>
      <protection/>
    </xf>
    <xf numFmtId="176" fontId="15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20" xfId="0" applyNumberFormat="1" applyFont="1" applyBorder="1" applyAlignment="1">
      <alignment horizontal="center" vertical="center"/>
    </xf>
    <xf numFmtId="177" fontId="9" fillId="0" borderId="53" xfId="0" applyNumberFormat="1" applyFont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45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>
      <alignment horizontal="center" vertical="center"/>
    </xf>
    <xf numFmtId="176" fontId="12" fillId="0" borderId="4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54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177" fontId="20" fillId="39" borderId="55" xfId="0" applyNumberFormat="1" applyFont="1" applyFill="1" applyBorder="1" applyAlignment="1" applyProtection="1">
      <alignment horizontal="center" vertical="center"/>
      <protection/>
    </xf>
    <xf numFmtId="177" fontId="20" fillId="39" borderId="56" xfId="0" applyNumberFormat="1" applyFont="1" applyFill="1" applyBorder="1" applyAlignment="1" applyProtection="1">
      <alignment horizontal="center" vertical="center"/>
      <protection/>
    </xf>
    <xf numFmtId="177" fontId="20" fillId="39" borderId="57" xfId="0" applyNumberFormat="1" applyFont="1" applyFill="1" applyBorder="1" applyAlignment="1" applyProtection="1">
      <alignment horizontal="center" vertical="center"/>
      <protection/>
    </xf>
    <xf numFmtId="177" fontId="16" fillId="39" borderId="58" xfId="0" applyNumberFormat="1" applyFont="1" applyFill="1" applyBorder="1" applyAlignment="1" applyProtection="1">
      <alignment horizontal="center" vertical="center"/>
      <protection/>
    </xf>
    <xf numFmtId="177" fontId="16" fillId="39" borderId="59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 vertical="center"/>
    </xf>
    <xf numFmtId="0" fontId="63" fillId="0" borderId="60" xfId="0" applyFont="1" applyBorder="1" applyAlignment="1">
      <alignment horizontal="center" vertical="center" wrapText="1"/>
    </xf>
    <xf numFmtId="0" fontId="63" fillId="0" borderId="61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63" fillId="0" borderId="63" xfId="0" applyFont="1" applyBorder="1" applyAlignment="1">
      <alignment horizontal="center" vertical="center" wrapText="1"/>
    </xf>
    <xf numFmtId="0" fontId="63" fillId="0" borderId="64" xfId="0" applyFont="1" applyBorder="1" applyAlignment="1">
      <alignment horizontal="center" vertical="center" wrapText="1"/>
    </xf>
    <xf numFmtId="0" fontId="63" fillId="0" borderId="65" xfId="0" applyFont="1" applyBorder="1" applyAlignment="1">
      <alignment horizontal="center" vertical="center" wrapText="1"/>
    </xf>
    <xf numFmtId="0" fontId="63" fillId="0" borderId="66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183" fontId="63" fillId="0" borderId="39" xfId="0" applyNumberFormat="1" applyFont="1" applyBorder="1" applyAlignment="1">
      <alignment horizontal="center" vertical="center" wrapText="1"/>
    </xf>
    <xf numFmtId="183" fontId="63" fillId="0" borderId="40" xfId="0" applyNumberFormat="1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183" fontId="63" fillId="0" borderId="41" xfId="0" applyNumberFormat="1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6.emf" /><Relationship Id="rId3" Type="http://schemas.openxmlformats.org/officeDocument/2006/relationships/image" Target="../media/image2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50" zoomScaleNormal="150" zoomScalePageLayoutView="0" workbookViewId="0" topLeftCell="A34">
      <selection activeCell="G14" sqref="G14"/>
    </sheetView>
  </sheetViews>
  <sheetFormatPr defaultColWidth="8.88671875" defaultRowHeight="13.5"/>
  <cols>
    <col min="1" max="1" width="8.88671875" style="1" customWidth="1"/>
    <col min="2" max="2" width="7.6640625" style="1" customWidth="1"/>
    <col min="3" max="3" width="23.77734375" style="1" customWidth="1"/>
    <col min="4" max="4" width="9.3359375" style="73" customWidth="1"/>
    <col min="5" max="5" width="7.6640625" style="1" customWidth="1"/>
    <col min="6" max="6" width="23.88671875" style="0" customWidth="1"/>
    <col min="7" max="7" width="8.4453125" style="0" customWidth="1"/>
    <col min="9" max="12" width="7.5546875" style="0" customWidth="1"/>
    <col min="13" max="13" width="13.10546875" style="0" customWidth="1"/>
    <col min="14" max="14" width="7.77734375" style="0" customWidth="1"/>
    <col min="15" max="16" width="5.10546875" style="0" customWidth="1"/>
  </cols>
  <sheetData>
    <row r="1" spans="1:12" ht="20.25" customHeight="1" thickBot="1">
      <c r="A1" s="170" t="s">
        <v>214</v>
      </c>
      <c r="B1" s="170"/>
      <c r="C1" s="170"/>
      <c r="D1" s="171"/>
      <c r="E1" s="171"/>
      <c r="F1" s="171"/>
      <c r="H1" s="78"/>
      <c r="I1" s="79"/>
      <c r="J1" s="79"/>
      <c r="K1" s="79"/>
      <c r="L1" s="80"/>
    </row>
    <row r="2" spans="1:12" ht="14.25" customHeight="1" thickBot="1">
      <c r="A2" s="109" t="s">
        <v>0</v>
      </c>
      <c r="B2" s="110" t="s">
        <v>167</v>
      </c>
      <c r="C2" s="133" t="s">
        <v>149</v>
      </c>
      <c r="D2" s="109" t="s">
        <v>165</v>
      </c>
      <c r="E2" s="111" t="s">
        <v>168</v>
      </c>
      <c r="F2" s="112" t="s">
        <v>166</v>
      </c>
      <c r="H2" s="78"/>
      <c r="I2" s="81"/>
      <c r="J2" s="82"/>
      <c r="K2" s="81"/>
      <c r="L2" s="83"/>
    </row>
    <row r="3" spans="1:12" ht="18.75" customHeight="1" thickTop="1">
      <c r="A3" s="113" t="s">
        <v>72</v>
      </c>
      <c r="B3" s="126">
        <v>36131000</v>
      </c>
      <c r="C3" s="132" t="s">
        <v>272</v>
      </c>
      <c r="D3" s="113" t="s">
        <v>138</v>
      </c>
      <c r="E3" s="114">
        <v>1100000</v>
      </c>
      <c r="F3" s="166" t="s">
        <v>269</v>
      </c>
      <c r="H3" s="78"/>
      <c r="I3" s="81"/>
      <c r="J3" s="82"/>
      <c r="K3" s="81"/>
      <c r="L3" s="83"/>
    </row>
    <row r="4" spans="1:12" ht="18.75" customHeight="1">
      <c r="A4" s="117" t="s">
        <v>73</v>
      </c>
      <c r="B4" s="126">
        <v>16365450</v>
      </c>
      <c r="C4" s="134" t="s">
        <v>273</v>
      </c>
      <c r="D4" s="117" t="s">
        <v>162</v>
      </c>
      <c r="E4" s="115">
        <v>-196260</v>
      </c>
      <c r="F4" s="116" t="s">
        <v>245</v>
      </c>
      <c r="H4" s="84"/>
      <c r="I4" s="89"/>
      <c r="J4" s="89"/>
      <c r="K4" s="85"/>
      <c r="L4" s="65"/>
    </row>
    <row r="5" spans="1:12" ht="18.75" customHeight="1">
      <c r="A5" s="117" t="s">
        <v>74</v>
      </c>
      <c r="B5" s="126">
        <v>3291510</v>
      </c>
      <c r="C5" s="135" t="s">
        <v>274</v>
      </c>
      <c r="D5" s="117" t="s">
        <v>139</v>
      </c>
      <c r="E5" s="115">
        <v>6177030</v>
      </c>
      <c r="F5" s="116" t="s">
        <v>170</v>
      </c>
      <c r="G5" s="1"/>
      <c r="H5" s="78"/>
      <c r="I5" s="90"/>
      <c r="J5" s="90"/>
      <c r="K5" s="65"/>
      <c r="L5" s="64"/>
    </row>
    <row r="6" spans="1:12" ht="18.75" customHeight="1">
      <c r="A6" s="118" t="s">
        <v>77</v>
      </c>
      <c r="B6" s="126">
        <v>1469600</v>
      </c>
      <c r="C6" s="136" t="s">
        <v>254</v>
      </c>
      <c r="D6" s="118" t="s">
        <v>246</v>
      </c>
      <c r="E6" s="115">
        <v>200000</v>
      </c>
      <c r="F6" s="116" t="s">
        <v>205</v>
      </c>
      <c r="H6" s="78"/>
      <c r="I6" s="81"/>
      <c r="J6" s="81"/>
      <c r="K6" s="91"/>
      <c r="L6" s="65"/>
    </row>
    <row r="7" spans="1:12" ht="18.75" customHeight="1">
      <c r="A7" s="117" t="s">
        <v>79</v>
      </c>
      <c r="B7" s="126">
        <v>1950000</v>
      </c>
      <c r="C7" s="137" t="s">
        <v>255</v>
      </c>
      <c r="D7" s="117" t="s">
        <v>175</v>
      </c>
      <c r="E7" s="115">
        <v>55000</v>
      </c>
      <c r="F7" s="116" t="s">
        <v>265</v>
      </c>
      <c r="H7" s="78"/>
      <c r="I7" s="81"/>
      <c r="J7" s="81"/>
      <c r="K7" s="91"/>
      <c r="L7" s="66"/>
    </row>
    <row r="8" spans="1:12" ht="18.75" customHeight="1">
      <c r="A8" s="161" t="s">
        <v>206</v>
      </c>
      <c r="B8" s="126">
        <v>100000</v>
      </c>
      <c r="C8" s="165" t="s">
        <v>256</v>
      </c>
      <c r="D8" s="117" t="s">
        <v>140</v>
      </c>
      <c r="E8" s="115">
        <v>199300</v>
      </c>
      <c r="F8" s="119" t="s">
        <v>264</v>
      </c>
      <c r="H8" s="78"/>
      <c r="I8" s="81"/>
      <c r="J8" s="81"/>
      <c r="K8" s="91"/>
      <c r="L8" s="66"/>
    </row>
    <row r="9" spans="1:12" ht="18.75" customHeight="1">
      <c r="A9" s="161" t="s">
        <v>216</v>
      </c>
      <c r="B9" s="126">
        <v>2919650</v>
      </c>
      <c r="C9" s="165" t="s">
        <v>270</v>
      </c>
      <c r="D9" s="117" t="s">
        <v>163</v>
      </c>
      <c r="E9" s="115">
        <v>1678970</v>
      </c>
      <c r="F9" s="116" t="s">
        <v>262</v>
      </c>
      <c r="H9" s="78"/>
      <c r="I9" s="81"/>
      <c r="J9" s="81"/>
      <c r="K9" s="91"/>
      <c r="L9" s="66"/>
    </row>
    <row r="10" spans="1:12" ht="18.75" customHeight="1" thickBot="1">
      <c r="A10" s="160" t="s">
        <v>91</v>
      </c>
      <c r="B10" s="180">
        <f>SUM(B3:B9)</f>
        <v>62227210</v>
      </c>
      <c r="C10" s="181"/>
      <c r="D10" s="117" t="s">
        <v>210</v>
      </c>
      <c r="E10" s="115">
        <v>1098550</v>
      </c>
      <c r="F10" s="164" t="s">
        <v>211</v>
      </c>
      <c r="H10" s="84"/>
      <c r="I10" s="86"/>
      <c r="J10" s="86"/>
      <c r="K10" s="87"/>
      <c r="L10" s="88"/>
    </row>
    <row r="11" spans="1:6" ht="18.75" customHeight="1">
      <c r="A11" s="113" t="s">
        <v>160</v>
      </c>
      <c r="B11" s="114">
        <v>639000</v>
      </c>
      <c r="C11" s="138" t="s">
        <v>257</v>
      </c>
      <c r="D11" s="117" t="s">
        <v>141</v>
      </c>
      <c r="E11" s="115">
        <v>352610</v>
      </c>
      <c r="F11" s="116" t="s">
        <v>171</v>
      </c>
    </row>
    <row r="12" spans="1:6" ht="18.75" customHeight="1">
      <c r="A12" s="117" t="s">
        <v>161</v>
      </c>
      <c r="B12" s="115">
        <v>2394850</v>
      </c>
      <c r="C12" s="163" t="s">
        <v>268</v>
      </c>
      <c r="D12" s="117" t="s">
        <v>142</v>
      </c>
      <c r="E12" s="115">
        <v>559630</v>
      </c>
      <c r="F12" s="116" t="s">
        <v>267</v>
      </c>
    </row>
    <row r="13" spans="1:6" ht="18.75" customHeight="1">
      <c r="A13" s="118" t="s">
        <v>77</v>
      </c>
      <c r="B13" s="115">
        <v>1469600</v>
      </c>
      <c r="C13" s="131" t="s">
        <v>258</v>
      </c>
      <c r="D13" s="117" t="s">
        <v>247</v>
      </c>
      <c r="E13" s="115">
        <v>49730</v>
      </c>
      <c r="F13" s="116" t="s">
        <v>266</v>
      </c>
    </row>
    <row r="14" spans="1:6" ht="18.75" customHeight="1">
      <c r="A14" s="158" t="s">
        <v>244</v>
      </c>
      <c r="B14" s="159">
        <v>2919650</v>
      </c>
      <c r="C14" s="131" t="s">
        <v>259</v>
      </c>
      <c r="D14" s="117" t="s">
        <v>248</v>
      </c>
      <c r="E14" s="115">
        <v>3150000</v>
      </c>
      <c r="F14" s="119" t="s">
        <v>263</v>
      </c>
    </row>
    <row r="15" spans="1:6" ht="18.75" customHeight="1">
      <c r="A15" s="117" t="s">
        <v>136</v>
      </c>
      <c r="B15" s="115">
        <v>3000000</v>
      </c>
      <c r="C15" s="131" t="s">
        <v>174</v>
      </c>
      <c r="D15" s="117" t="s">
        <v>143</v>
      </c>
      <c r="E15" s="115">
        <v>27200</v>
      </c>
      <c r="F15" s="119" t="s">
        <v>176</v>
      </c>
    </row>
    <row r="16" spans="1:6" ht="18.75" customHeight="1">
      <c r="A16" s="117" t="s">
        <v>164</v>
      </c>
      <c r="B16" s="115">
        <v>2610000</v>
      </c>
      <c r="C16" s="130" t="s">
        <v>173</v>
      </c>
      <c r="D16" s="117" t="s">
        <v>169</v>
      </c>
      <c r="E16" s="115">
        <v>30000000</v>
      </c>
      <c r="F16" s="120" t="s">
        <v>249</v>
      </c>
    </row>
    <row r="17" spans="1:6" ht="18.75" customHeight="1">
      <c r="A17" s="113" t="s">
        <v>137</v>
      </c>
      <c r="B17" s="114">
        <v>3444350</v>
      </c>
      <c r="C17" s="132" t="s">
        <v>260</v>
      </c>
      <c r="D17" s="118" t="s">
        <v>159</v>
      </c>
      <c r="E17" s="115"/>
      <c r="F17" s="116" t="s">
        <v>172</v>
      </c>
    </row>
    <row r="18" spans="1:6" ht="16.5" customHeight="1" thickBot="1">
      <c r="A18" s="174" t="s">
        <v>146</v>
      </c>
      <c r="B18" s="176">
        <v>4429670</v>
      </c>
      <c r="C18" s="178" t="s">
        <v>261</v>
      </c>
      <c r="D18" s="139" t="s">
        <v>250</v>
      </c>
      <c r="E18" s="140"/>
      <c r="F18" s="141" t="s">
        <v>212</v>
      </c>
    </row>
    <row r="19" spans="1:6" ht="18" customHeight="1" thickBot="1">
      <c r="A19" s="175"/>
      <c r="B19" s="177"/>
      <c r="C19" s="179"/>
      <c r="D19" s="142" t="s">
        <v>107</v>
      </c>
      <c r="E19" s="172">
        <f>SUM(E3:E18,B11:B19)</f>
        <v>65358880</v>
      </c>
      <c r="F19" s="173"/>
    </row>
    <row r="20" ht="13.5"/>
    <row r="21" ht="13.5"/>
    <row r="22" ht="13.5"/>
    <row r="23" ht="15.75" customHeight="1"/>
    <row r="24" spans="1:3" ht="15" customHeight="1">
      <c r="A24" s="75"/>
      <c r="B24" s="76"/>
      <c r="C24" s="74"/>
    </row>
    <row r="25" spans="1:6" ht="24.75" customHeight="1">
      <c r="A25" s="183" t="s">
        <v>252</v>
      </c>
      <c r="B25" s="184"/>
      <c r="C25" s="184"/>
      <c r="D25" s="182" t="s">
        <v>253</v>
      </c>
      <c r="E25" s="182"/>
      <c r="F25" s="182"/>
    </row>
    <row r="26" spans="1:4" ht="15.75" customHeight="1">
      <c r="A26" s="121"/>
      <c r="B26" s="76"/>
      <c r="C26" s="74"/>
      <c r="D26" s="122"/>
    </row>
    <row r="27" spans="1:5" ht="13.5">
      <c r="A27" s="167"/>
      <c r="B27" s="168"/>
      <c r="C27" s="169"/>
      <c r="D27" s="169"/>
      <c r="E27" s="169"/>
    </row>
    <row r="28" spans="1:3" ht="13.5">
      <c r="A28" s="75"/>
      <c r="B28" s="76"/>
      <c r="C28" s="74"/>
    </row>
    <row r="29" spans="1:3" ht="13.5">
      <c r="A29" s="75"/>
      <c r="B29" s="76"/>
      <c r="C29" s="77"/>
    </row>
    <row r="30" spans="1:3" ht="13.5">
      <c r="A30" s="75"/>
      <c r="B30" s="76"/>
      <c r="C30" s="77"/>
    </row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</sheetData>
  <sheetProtection/>
  <mergeCells count="10">
    <mergeCell ref="A27:B27"/>
    <mergeCell ref="C27:E27"/>
    <mergeCell ref="A1:F1"/>
    <mergeCell ref="E19:F19"/>
    <mergeCell ref="A18:A19"/>
    <mergeCell ref="B18:B19"/>
    <mergeCell ref="C18:C19"/>
    <mergeCell ref="B10:C10"/>
    <mergeCell ref="D25:F25"/>
    <mergeCell ref="A25:C25"/>
  </mergeCells>
  <printOptions/>
  <pageMargins left="0.32" right="0.4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zoomScale="150" zoomScaleNormal="150" zoomScalePageLayoutView="0" workbookViewId="0" topLeftCell="A64">
      <selection activeCell="C80" sqref="C80"/>
    </sheetView>
  </sheetViews>
  <sheetFormatPr defaultColWidth="8.88671875" defaultRowHeight="13.5"/>
  <cols>
    <col min="1" max="1" width="11.99609375" style="0" customWidth="1"/>
    <col min="2" max="2" width="10.5546875" style="0" customWidth="1"/>
    <col min="3" max="3" width="10.77734375" style="0" customWidth="1"/>
    <col min="4" max="4" width="12.4453125" style="0" customWidth="1"/>
    <col min="5" max="5" width="24.77734375" style="0" customWidth="1"/>
    <col min="6" max="6" width="12.5546875" style="0" bestFit="1" customWidth="1"/>
    <col min="7" max="7" width="7.77734375" style="0" customWidth="1"/>
    <col min="8" max="9" width="6.21484375" style="0" customWidth="1"/>
    <col min="10" max="10" width="7.4453125" style="0" customWidth="1"/>
    <col min="11" max="11" width="8.88671875" style="0" customWidth="1"/>
    <col min="12" max="12" width="7.10546875" style="0" customWidth="1"/>
    <col min="13" max="14" width="5.77734375" style="0" customWidth="1"/>
  </cols>
  <sheetData>
    <row r="1" spans="1:5" ht="12" customHeight="1" thickBot="1">
      <c r="A1" s="193" t="s">
        <v>213</v>
      </c>
      <c r="B1" s="193"/>
      <c r="C1" s="193"/>
      <c r="D1" s="193"/>
      <c r="E1" s="193"/>
    </row>
    <row r="2" spans="1:5" s="68" customFormat="1" ht="11.25" customHeight="1">
      <c r="A2" s="16" t="s">
        <v>0</v>
      </c>
      <c r="B2" s="17" t="s">
        <v>3</v>
      </c>
      <c r="C2" s="17" t="s">
        <v>4</v>
      </c>
      <c r="D2" s="17" t="s">
        <v>1</v>
      </c>
      <c r="E2" s="18" t="s">
        <v>2</v>
      </c>
    </row>
    <row r="3" spans="1:5" s="68" customFormat="1" ht="11.25" customHeight="1">
      <c r="A3" s="19" t="s">
        <v>72</v>
      </c>
      <c r="B3" s="20">
        <f>합계!E21</f>
        <v>36131000</v>
      </c>
      <c r="C3" s="20"/>
      <c r="D3" s="20">
        <f>합계!G21</f>
        <v>339676099</v>
      </c>
      <c r="E3" s="3"/>
    </row>
    <row r="4" spans="1:5" s="68" customFormat="1" ht="11.25" customHeight="1">
      <c r="A4" s="19" t="s">
        <v>73</v>
      </c>
      <c r="B4" s="20">
        <f>합계!E22</f>
        <v>16365450</v>
      </c>
      <c r="C4" s="20"/>
      <c r="D4" s="20">
        <f>합계!G22</f>
        <v>198760940</v>
      </c>
      <c r="E4" s="21"/>
    </row>
    <row r="5" spans="1:5" s="68" customFormat="1" ht="11.25" customHeight="1">
      <c r="A5" s="19" t="s">
        <v>74</v>
      </c>
      <c r="B5" s="20">
        <f>합계!E23</f>
        <v>3291510</v>
      </c>
      <c r="C5" s="20"/>
      <c r="D5" s="20">
        <f>합계!G23</f>
        <v>30111510</v>
      </c>
      <c r="E5" s="3"/>
    </row>
    <row r="6" spans="1:5" s="68" customFormat="1" ht="11.25" customHeight="1">
      <c r="A6" s="19" t="s">
        <v>75</v>
      </c>
      <c r="B6" s="20">
        <f>합계!E24</f>
        <v>0</v>
      </c>
      <c r="C6" s="20"/>
      <c r="D6" s="20">
        <f>합계!G24</f>
        <v>358000</v>
      </c>
      <c r="E6" s="3"/>
    </row>
    <row r="7" spans="1:5" s="68" customFormat="1" ht="11.25" customHeight="1">
      <c r="A7" s="19" t="s">
        <v>76</v>
      </c>
      <c r="B7" s="20">
        <f>합계!E27</f>
        <v>1825000</v>
      </c>
      <c r="C7" s="20"/>
      <c r="D7" s="20">
        <f>합계!G27</f>
        <v>13344500</v>
      </c>
      <c r="E7" s="3" t="s">
        <v>129</v>
      </c>
    </row>
    <row r="8" spans="1:5" s="92" customFormat="1" ht="11.25" customHeight="1">
      <c r="A8" s="19" t="s">
        <v>77</v>
      </c>
      <c r="B8" s="20">
        <f>합계!E28</f>
        <v>1469600</v>
      </c>
      <c r="C8" s="20"/>
      <c r="D8" s="20">
        <f>합계!G28</f>
        <v>17737330</v>
      </c>
      <c r="E8" s="56" t="s">
        <v>126</v>
      </c>
    </row>
    <row r="9" spans="1:5" s="68" customFormat="1" ht="11.25" customHeight="1">
      <c r="A9" s="52" t="s">
        <v>78</v>
      </c>
      <c r="B9" s="53">
        <f>합계!E31</f>
        <v>0</v>
      </c>
      <c r="C9" s="53"/>
      <c r="D9" s="53">
        <f>합계!G31</f>
        <v>22573700</v>
      </c>
      <c r="E9" s="54" t="s">
        <v>127</v>
      </c>
    </row>
    <row r="10" spans="1:5" s="68" customFormat="1" ht="11.25" customHeight="1">
      <c r="A10" s="19" t="s">
        <v>79</v>
      </c>
      <c r="B10" s="20">
        <f>합계!E32</f>
        <v>1950000</v>
      </c>
      <c r="C10" s="20"/>
      <c r="D10" s="20">
        <f>합계!G32</f>
        <v>8523000</v>
      </c>
      <c r="E10" s="4"/>
    </row>
    <row r="11" spans="1:5" s="68" customFormat="1" ht="11.25" customHeight="1">
      <c r="A11" s="19" t="s">
        <v>158</v>
      </c>
      <c r="B11" s="20">
        <f>합계!E33</f>
        <v>0</v>
      </c>
      <c r="C11" s="20"/>
      <c r="D11" s="20">
        <f>합계!G33</f>
        <v>875000</v>
      </c>
      <c r="E11" s="4"/>
    </row>
    <row r="12" spans="1:5" s="68" customFormat="1" ht="11.25" customHeight="1">
      <c r="A12" s="19" t="s">
        <v>80</v>
      </c>
      <c r="B12" s="20">
        <f>합계!E34</f>
        <v>0</v>
      </c>
      <c r="C12" s="20"/>
      <c r="D12" s="20">
        <f>합계!G34</f>
        <v>10860687</v>
      </c>
      <c r="E12" s="4"/>
    </row>
    <row r="13" spans="1:5" s="68" customFormat="1" ht="11.25" customHeight="1">
      <c r="A13" s="19" t="s">
        <v>81</v>
      </c>
      <c r="B13" s="20">
        <f>합계!E35</f>
        <v>100000</v>
      </c>
      <c r="C13" s="20"/>
      <c r="D13" s="20">
        <f>합계!G35</f>
        <v>800000</v>
      </c>
      <c r="E13" s="4"/>
    </row>
    <row r="14" spans="1:5" s="68" customFormat="1" ht="11.25" customHeight="1">
      <c r="A14" s="22" t="s">
        <v>82</v>
      </c>
      <c r="B14" s="23">
        <f>합계!E36</f>
        <v>0</v>
      </c>
      <c r="C14" s="23"/>
      <c r="D14" s="23">
        <f>합계!G36</f>
        <v>1859840</v>
      </c>
      <c r="E14" s="4" t="s">
        <v>83</v>
      </c>
    </row>
    <row r="15" spans="1:5" s="68" customFormat="1" ht="11.25" customHeight="1">
      <c r="A15" s="22" t="s">
        <v>84</v>
      </c>
      <c r="B15" s="23">
        <f>합계!E37</f>
        <v>0</v>
      </c>
      <c r="C15" s="23"/>
      <c r="D15" s="23">
        <f>합계!G37</f>
        <v>1290000</v>
      </c>
      <c r="E15" s="4" t="s">
        <v>83</v>
      </c>
    </row>
    <row r="16" spans="1:5" s="68" customFormat="1" ht="11.25" customHeight="1">
      <c r="A16" s="24" t="s">
        <v>85</v>
      </c>
      <c r="B16" s="25">
        <f>합계!E26</f>
        <v>730000</v>
      </c>
      <c r="C16" s="25"/>
      <c r="D16" s="25">
        <f>합계!G26</f>
        <v>5833000</v>
      </c>
      <c r="E16" s="3" t="s">
        <v>86</v>
      </c>
    </row>
    <row r="17" spans="1:5" s="68" customFormat="1" ht="11.25" customHeight="1">
      <c r="A17" s="24" t="s">
        <v>87</v>
      </c>
      <c r="B17" s="25">
        <f>합계!E29</f>
        <v>0</v>
      </c>
      <c r="C17" s="25"/>
      <c r="D17" s="25">
        <f>합계!G29</f>
        <v>2852120</v>
      </c>
      <c r="E17" s="3" t="s">
        <v>88</v>
      </c>
    </row>
    <row r="18" spans="1:5" s="68" customFormat="1" ht="11.25" customHeight="1">
      <c r="A18" s="24" t="s">
        <v>216</v>
      </c>
      <c r="B18" s="25">
        <f>합계!E30</f>
        <v>2919650</v>
      </c>
      <c r="C18" s="25"/>
      <c r="D18" s="25">
        <f>합계!G30</f>
        <v>2919650</v>
      </c>
      <c r="E18" s="3"/>
    </row>
    <row r="19" spans="1:5" s="68" customFormat="1" ht="11.25" customHeight="1">
      <c r="A19" s="24" t="s">
        <v>89</v>
      </c>
      <c r="B19" s="25">
        <f>합계!E25</f>
        <v>0</v>
      </c>
      <c r="C19" s="25"/>
      <c r="D19" s="25">
        <f>합계!G25</f>
        <v>1588000</v>
      </c>
      <c r="E19" s="3"/>
    </row>
    <row r="20" spans="1:5" s="68" customFormat="1" ht="11.25" customHeight="1">
      <c r="A20" s="24" t="s">
        <v>90</v>
      </c>
      <c r="B20" s="25"/>
      <c r="C20" s="25"/>
      <c r="D20" s="25"/>
      <c r="E20" s="3"/>
    </row>
    <row r="21" spans="1:5" s="68" customFormat="1" ht="11.25" customHeight="1">
      <c r="A21" s="15" t="s">
        <v>91</v>
      </c>
      <c r="B21" s="26">
        <f>SUM(B3:B20)</f>
        <v>64782210</v>
      </c>
      <c r="C21" s="26"/>
      <c r="D21" s="26">
        <f>SUM(D3:D20)</f>
        <v>659963376</v>
      </c>
      <c r="E21" s="5"/>
    </row>
    <row r="22" spans="1:5" s="68" customFormat="1" ht="11.25" customHeight="1">
      <c r="A22" s="19" t="s">
        <v>35</v>
      </c>
      <c r="B22" s="27"/>
      <c r="C22" s="28">
        <f>합계!C39</f>
        <v>639000</v>
      </c>
      <c r="D22" s="28">
        <f>합계!A39</f>
        <v>7788850</v>
      </c>
      <c r="E22" s="6"/>
    </row>
    <row r="23" spans="1:5" s="68" customFormat="1" ht="11.25" customHeight="1">
      <c r="A23" s="19" t="s">
        <v>36</v>
      </c>
      <c r="B23" s="27"/>
      <c r="C23" s="28">
        <f>합계!C40</f>
        <v>2394850</v>
      </c>
      <c r="D23" s="28">
        <f>합계!A40</f>
        <v>13466680</v>
      </c>
      <c r="E23" s="7"/>
    </row>
    <row r="24" spans="1:5" s="68" customFormat="1" ht="11.25" customHeight="1">
      <c r="A24" s="19" t="s">
        <v>92</v>
      </c>
      <c r="B24" s="29"/>
      <c r="C24" s="28">
        <f>합계!C41</f>
        <v>4429670</v>
      </c>
      <c r="D24" s="28">
        <f>합계!A41</f>
        <v>53742100</v>
      </c>
      <c r="E24" s="6"/>
    </row>
    <row r="25" spans="1:5" s="68" customFormat="1" ht="11.25" customHeight="1">
      <c r="A25" s="19" t="s">
        <v>38</v>
      </c>
      <c r="B25" s="29"/>
      <c r="C25" s="28">
        <f>합계!C42</f>
        <v>3444350</v>
      </c>
      <c r="D25" s="28">
        <f>합계!A42</f>
        <v>27901990</v>
      </c>
      <c r="E25" s="6"/>
    </row>
    <row r="26" spans="1:5" s="68" customFormat="1" ht="11.25" customHeight="1">
      <c r="A26" s="30" t="s">
        <v>39</v>
      </c>
      <c r="B26" s="31"/>
      <c r="C26" s="32">
        <f>합계!C43</f>
        <v>0</v>
      </c>
      <c r="D26" s="32">
        <f>합계!A43</f>
        <v>9846010</v>
      </c>
      <c r="E26" s="6" t="s">
        <v>93</v>
      </c>
    </row>
    <row r="27" spans="1:5" s="68" customFormat="1" ht="11.25" customHeight="1">
      <c r="A27" s="19" t="s">
        <v>31</v>
      </c>
      <c r="B27" s="27"/>
      <c r="C27" s="28">
        <f>합계!C45</f>
        <v>1469600</v>
      </c>
      <c r="D27" s="28">
        <f>합계!A45</f>
        <v>15592860</v>
      </c>
      <c r="E27" s="8"/>
    </row>
    <row r="28" spans="1:5" s="68" customFormat="1" ht="11.25" customHeight="1">
      <c r="A28" s="19" t="s">
        <v>218</v>
      </c>
      <c r="B28" s="27"/>
      <c r="C28" s="28">
        <f>합계!C46</f>
        <v>2919650</v>
      </c>
      <c r="D28" s="28">
        <f>합계!A46</f>
        <v>2919650</v>
      </c>
      <c r="E28" s="8"/>
    </row>
    <row r="29" spans="1:5" s="68" customFormat="1" ht="11.25" customHeight="1">
      <c r="A29" s="19" t="s">
        <v>41</v>
      </c>
      <c r="B29" s="27"/>
      <c r="C29" s="28">
        <f>합계!C48</f>
        <v>2000000</v>
      </c>
      <c r="D29" s="28">
        <f>합계!A48</f>
        <v>13000000</v>
      </c>
      <c r="E29" s="8"/>
    </row>
    <row r="30" spans="1:5" s="68" customFormat="1" ht="11.25" customHeight="1">
      <c r="A30" s="19" t="s">
        <v>42</v>
      </c>
      <c r="B30" s="27"/>
      <c r="C30" s="28">
        <f>합계!C49</f>
        <v>800000</v>
      </c>
      <c r="D30" s="28">
        <f>합계!A49</f>
        <v>8800000</v>
      </c>
      <c r="E30" s="8"/>
    </row>
    <row r="31" spans="1:5" s="68" customFormat="1" ht="11.25" customHeight="1">
      <c r="A31" s="19" t="s">
        <v>43</v>
      </c>
      <c r="B31" s="27"/>
      <c r="C31" s="28">
        <f>합계!C50</f>
        <v>2000000</v>
      </c>
      <c r="D31" s="28">
        <f>합계!A50</f>
        <v>15200000</v>
      </c>
      <c r="E31" s="8"/>
    </row>
    <row r="32" spans="1:5" s="68" customFormat="1" ht="11.25" customHeight="1">
      <c r="A32" s="19" t="s">
        <v>44</v>
      </c>
      <c r="B32" s="27"/>
      <c r="C32" s="28">
        <f>합계!C51</f>
        <v>500000</v>
      </c>
      <c r="D32" s="28">
        <f>합계!A51</f>
        <v>5500000</v>
      </c>
      <c r="E32" s="8"/>
    </row>
    <row r="33" spans="1:5" s="68" customFormat="1" ht="11.25" customHeight="1">
      <c r="A33" s="19" t="s">
        <v>45</v>
      </c>
      <c r="B33" s="27"/>
      <c r="C33" s="28">
        <f>합계!C52</f>
        <v>200000</v>
      </c>
      <c r="D33" s="28">
        <f>합계!A52</f>
        <v>2200000</v>
      </c>
      <c r="E33" s="8"/>
    </row>
    <row r="34" spans="1:5" s="68" customFormat="1" ht="11.25" customHeight="1">
      <c r="A34" s="19" t="s">
        <v>46</v>
      </c>
      <c r="B34" s="27"/>
      <c r="C34" s="28">
        <f>합계!C53</f>
        <v>110000</v>
      </c>
      <c r="D34" s="28">
        <f>합계!A53</f>
        <v>1610000</v>
      </c>
      <c r="E34" s="8"/>
    </row>
    <row r="35" spans="1:5" s="68" customFormat="1" ht="11.25" customHeight="1">
      <c r="A35" s="19" t="s">
        <v>47</v>
      </c>
      <c r="B35" s="27"/>
      <c r="C35" s="28"/>
      <c r="D35" s="28"/>
      <c r="E35" s="8"/>
    </row>
    <row r="36" spans="1:5" s="68" customFormat="1" ht="11.25" customHeight="1">
      <c r="A36" s="19" t="s">
        <v>48</v>
      </c>
      <c r="B36" s="29"/>
      <c r="C36" s="28">
        <f>합계!C54</f>
        <v>0</v>
      </c>
      <c r="D36" s="28">
        <f>합계!A54</f>
        <v>1020000</v>
      </c>
      <c r="E36" s="9"/>
    </row>
    <row r="37" spans="1:5" s="68" customFormat="1" ht="11.25" customHeight="1">
      <c r="A37" s="19" t="s">
        <v>94</v>
      </c>
      <c r="B37" s="29"/>
      <c r="C37" s="28">
        <f>합계!C55</f>
        <v>0</v>
      </c>
      <c r="D37" s="28">
        <f>합계!A55</f>
        <v>1316000</v>
      </c>
      <c r="E37" s="9"/>
    </row>
    <row r="38" spans="1:5" s="68" customFormat="1" ht="11.25" customHeight="1">
      <c r="A38" s="30" t="s">
        <v>95</v>
      </c>
      <c r="B38" s="31"/>
      <c r="C38" s="32">
        <f>합계!C56</f>
        <v>0</v>
      </c>
      <c r="D38" s="32">
        <f>합계!A56</f>
        <v>120000</v>
      </c>
      <c r="E38" s="9"/>
    </row>
    <row r="39" spans="1:5" s="68" customFormat="1" ht="11.25" customHeight="1">
      <c r="A39" s="30" t="s">
        <v>133</v>
      </c>
      <c r="B39" s="31"/>
      <c r="C39" s="32">
        <f>합계!C58</f>
        <v>100000</v>
      </c>
      <c r="D39" s="32">
        <f>합계!A58</f>
        <v>300000</v>
      </c>
      <c r="E39" s="9"/>
    </row>
    <row r="40" spans="1:5" s="68" customFormat="1" ht="11.25" customHeight="1">
      <c r="A40" s="24" t="s">
        <v>66</v>
      </c>
      <c r="B40" s="33"/>
      <c r="C40" s="34">
        <f>합계!C59</f>
        <v>1600000</v>
      </c>
      <c r="D40" s="34">
        <f>합계!A59</f>
        <v>36203470</v>
      </c>
      <c r="E40" s="6" t="s">
        <v>96</v>
      </c>
    </row>
    <row r="41" spans="1:5" s="68" customFormat="1" ht="11.25" customHeight="1">
      <c r="A41" s="24" t="s">
        <v>97</v>
      </c>
      <c r="B41" s="33"/>
      <c r="C41" s="34">
        <f>합계!C57</f>
        <v>1695000</v>
      </c>
      <c r="D41" s="34">
        <f>합계!A57</f>
        <v>14498000</v>
      </c>
      <c r="E41" s="6"/>
    </row>
    <row r="42" spans="1:5" s="68" customFormat="1" ht="11.25" customHeight="1">
      <c r="A42" s="19" t="s">
        <v>98</v>
      </c>
      <c r="B42" s="29"/>
      <c r="C42" s="28">
        <f>합계!C60</f>
        <v>-196260</v>
      </c>
      <c r="D42" s="28">
        <f>합계!A60</f>
        <v>24582400</v>
      </c>
      <c r="E42" s="6"/>
    </row>
    <row r="43" spans="1:5" s="68" customFormat="1" ht="11.25" customHeight="1">
      <c r="A43" s="35" t="s">
        <v>49</v>
      </c>
      <c r="B43" s="36"/>
      <c r="C43" s="37">
        <f>합계!C61</f>
        <v>4644300</v>
      </c>
      <c r="D43" s="37">
        <f>합계!A61</f>
        <v>51025500</v>
      </c>
      <c r="E43" s="10" t="s">
        <v>99</v>
      </c>
    </row>
    <row r="44" spans="1:5" s="68" customFormat="1" ht="11.25" customHeight="1">
      <c r="A44" s="35" t="s">
        <v>100</v>
      </c>
      <c r="B44" s="36"/>
      <c r="C44" s="37">
        <f>합계!C62</f>
        <v>1532730</v>
      </c>
      <c r="D44" s="37">
        <f>합계!A62</f>
        <v>16533850</v>
      </c>
      <c r="E44" s="10"/>
    </row>
    <row r="45" spans="1:5" s="68" customFormat="1" ht="11.25" customHeight="1">
      <c r="A45" s="19" t="s">
        <v>51</v>
      </c>
      <c r="B45" s="27"/>
      <c r="C45" s="28">
        <f>합계!C63</f>
        <v>0</v>
      </c>
      <c r="D45" s="28">
        <f>합계!A63</f>
        <v>13812300</v>
      </c>
      <c r="E45" s="10"/>
    </row>
    <row r="46" spans="1:5" s="68" customFormat="1" ht="11.25" customHeight="1">
      <c r="A46" s="19" t="s">
        <v>101</v>
      </c>
      <c r="B46" s="27"/>
      <c r="C46" s="28">
        <f>합계!C64</f>
        <v>0</v>
      </c>
      <c r="D46" s="28">
        <f>합계!A64</f>
        <v>1183333</v>
      </c>
      <c r="E46" s="10"/>
    </row>
    <row r="47" spans="1:5" s="68" customFormat="1" ht="11.25" customHeight="1">
      <c r="A47" s="19" t="s">
        <v>102</v>
      </c>
      <c r="B47" s="27"/>
      <c r="C47" s="28">
        <f>합계!C65</f>
        <v>0</v>
      </c>
      <c r="D47" s="28">
        <f>합계!A65</f>
        <v>-102112</v>
      </c>
      <c r="E47" s="10"/>
    </row>
    <row r="48" spans="1:5" s="68" customFormat="1" ht="11.25" customHeight="1">
      <c r="A48" s="19" t="s">
        <v>135</v>
      </c>
      <c r="B48" s="27"/>
      <c r="C48" s="28">
        <f>합계!C65</f>
        <v>0</v>
      </c>
      <c r="D48" s="28"/>
      <c r="E48" s="10"/>
    </row>
    <row r="49" spans="1:5" s="68" customFormat="1" ht="11.25" customHeight="1">
      <c r="A49" s="19" t="s">
        <v>103</v>
      </c>
      <c r="B49" s="27"/>
      <c r="C49" s="28"/>
      <c r="D49" s="28"/>
      <c r="E49" s="10"/>
    </row>
    <row r="50" spans="1:6" s="68" customFormat="1" ht="11.25" customHeight="1">
      <c r="A50" s="19" t="s">
        <v>52</v>
      </c>
      <c r="B50" s="27"/>
      <c r="C50" s="28">
        <f>합계!C66</f>
        <v>55000</v>
      </c>
      <c r="D50" s="28">
        <f>합계!A66</f>
        <v>584650</v>
      </c>
      <c r="E50" s="8"/>
      <c r="F50" s="93"/>
    </row>
    <row r="51" spans="1:5" s="68" customFormat="1" ht="11.25" customHeight="1">
      <c r="A51" s="19" t="s">
        <v>53</v>
      </c>
      <c r="B51" s="27"/>
      <c r="C51" s="28">
        <f>합계!C67</f>
        <v>49730</v>
      </c>
      <c r="D51" s="28">
        <f>합계!A67</f>
        <v>704230</v>
      </c>
      <c r="E51" s="8"/>
    </row>
    <row r="52" spans="1:5" s="68" customFormat="1" ht="11.25" customHeight="1">
      <c r="A52" s="19" t="s">
        <v>54</v>
      </c>
      <c r="B52" s="27"/>
      <c r="C52" s="28">
        <f>합계!C68</f>
        <v>199300</v>
      </c>
      <c r="D52" s="28">
        <f>합계!A68</f>
        <v>3806070</v>
      </c>
      <c r="E52" s="8"/>
    </row>
    <row r="53" spans="1:5" s="68" customFormat="1" ht="11.25" customHeight="1">
      <c r="A53" s="19" t="s">
        <v>55</v>
      </c>
      <c r="B53" s="27"/>
      <c r="C53" s="28">
        <f>합계!C69</f>
        <v>1678970</v>
      </c>
      <c r="D53" s="28">
        <f>합계!A69</f>
        <v>23996860</v>
      </c>
      <c r="E53" s="8"/>
    </row>
    <row r="54" spans="1:5" s="68" customFormat="1" ht="11.25" customHeight="1">
      <c r="A54" s="19" t="s">
        <v>134</v>
      </c>
      <c r="B54" s="27"/>
      <c r="C54" s="28">
        <f>합계!C70</f>
        <v>0</v>
      </c>
      <c r="D54" s="28">
        <f>합계!A70</f>
        <v>150000</v>
      </c>
      <c r="E54" s="8"/>
    </row>
    <row r="55" spans="1:5" s="68" customFormat="1" ht="11.25" customHeight="1">
      <c r="A55" s="19" t="s">
        <v>56</v>
      </c>
      <c r="B55" s="27"/>
      <c r="C55" s="28">
        <f>합계!C71</f>
        <v>0</v>
      </c>
      <c r="D55" s="28">
        <f>합계!A71</f>
        <v>1944520</v>
      </c>
      <c r="E55" s="8"/>
    </row>
    <row r="56" spans="1:5" s="68" customFormat="1" ht="11.25" customHeight="1">
      <c r="A56" s="19" t="s">
        <v>112</v>
      </c>
      <c r="B56" s="27"/>
      <c r="C56" s="28">
        <f>합계!C72</f>
        <v>219000</v>
      </c>
      <c r="D56" s="28">
        <f>합계!A72</f>
        <v>3284760</v>
      </c>
      <c r="E56" s="8"/>
    </row>
    <row r="57" spans="1:5" s="68" customFormat="1" ht="11.25" customHeight="1">
      <c r="A57" s="22" t="s">
        <v>57</v>
      </c>
      <c r="B57" s="38"/>
      <c r="C57" s="39">
        <f>합계!C73</f>
        <v>879550</v>
      </c>
      <c r="D57" s="39">
        <f>합계!A73</f>
        <v>10733550</v>
      </c>
      <c r="E57" s="8"/>
    </row>
    <row r="58" spans="1:5" s="68" customFormat="1" ht="11.25" customHeight="1">
      <c r="A58" s="19" t="s">
        <v>58</v>
      </c>
      <c r="B58" s="27"/>
      <c r="C58" s="28">
        <f>합계!C74</f>
        <v>352610</v>
      </c>
      <c r="D58" s="28">
        <f>합계!A74</f>
        <v>4066440</v>
      </c>
      <c r="E58" s="10"/>
    </row>
    <row r="59" spans="1:5" s="68" customFormat="1" ht="11.25" customHeight="1">
      <c r="A59" s="19" t="s">
        <v>59</v>
      </c>
      <c r="B59" s="27"/>
      <c r="C59" s="28">
        <f>합계!C75</f>
        <v>0</v>
      </c>
      <c r="D59" s="28">
        <f>합계!A75</f>
        <v>27200</v>
      </c>
      <c r="E59" s="10"/>
    </row>
    <row r="60" spans="1:5" s="68" customFormat="1" ht="11.25" customHeight="1">
      <c r="A60" s="19" t="s">
        <v>60</v>
      </c>
      <c r="B60" s="27"/>
      <c r="C60" s="28">
        <f>합계!C76</f>
        <v>0</v>
      </c>
      <c r="D60" s="28">
        <f>합계!A76</f>
        <v>919360</v>
      </c>
      <c r="E60" s="10"/>
    </row>
    <row r="61" spans="1:5" s="68" customFormat="1" ht="11.25" customHeight="1">
      <c r="A61" s="40" t="s">
        <v>61</v>
      </c>
      <c r="B61" s="41"/>
      <c r="C61" s="42">
        <f>합계!C77</f>
        <v>559630</v>
      </c>
      <c r="D61" s="42">
        <f>합계!A77</f>
        <v>6337900</v>
      </c>
      <c r="E61" s="10"/>
    </row>
    <row r="62" spans="1:5" s="68" customFormat="1" ht="11.25" customHeight="1">
      <c r="A62" s="40" t="s">
        <v>104</v>
      </c>
      <c r="B62" s="41"/>
      <c r="C62" s="42"/>
      <c r="D62" s="42"/>
      <c r="E62" s="10"/>
    </row>
    <row r="63" spans="1:5" s="68" customFormat="1" ht="11.25" customHeight="1">
      <c r="A63" s="40" t="s">
        <v>105</v>
      </c>
      <c r="B63" s="41"/>
      <c r="C63" s="42">
        <f>합계!C78</f>
        <v>0</v>
      </c>
      <c r="D63" s="42">
        <f>합계!A78</f>
        <v>4253500</v>
      </c>
      <c r="E63" s="10"/>
    </row>
    <row r="64" spans="1:5" s="68" customFormat="1" ht="11.25" customHeight="1">
      <c r="A64" s="19" t="s">
        <v>62</v>
      </c>
      <c r="B64" s="27"/>
      <c r="C64" s="28">
        <f>합계!C79</f>
        <v>3150000</v>
      </c>
      <c r="D64" s="28">
        <f>합계!A79</f>
        <v>42285620</v>
      </c>
      <c r="E64" s="10"/>
    </row>
    <row r="65" spans="1:5" s="68" customFormat="1" ht="11.25" customHeight="1">
      <c r="A65" s="19" t="s">
        <v>63</v>
      </c>
      <c r="B65" s="27"/>
      <c r="C65" s="28">
        <f>합계!C80</f>
        <v>27200</v>
      </c>
      <c r="D65" s="28">
        <f>합계!A80</f>
        <v>2429480</v>
      </c>
      <c r="E65" s="10"/>
    </row>
    <row r="66" spans="1:6" s="68" customFormat="1" ht="11.25" customHeight="1">
      <c r="A66" s="19" t="s">
        <v>40</v>
      </c>
      <c r="B66" s="27"/>
      <c r="C66" s="28">
        <f>합계!C44</f>
        <v>30000000</v>
      </c>
      <c r="D66" s="28">
        <f>합계!A44</f>
        <v>197000000</v>
      </c>
      <c r="E66" s="10"/>
      <c r="F66" s="93"/>
    </row>
    <row r="67" spans="1:6" s="68" customFormat="1" ht="11.25" customHeight="1">
      <c r="A67" s="19" t="s">
        <v>159</v>
      </c>
      <c r="B67" s="27"/>
      <c r="C67" s="28">
        <f>합계!C47</f>
        <v>0</v>
      </c>
      <c r="D67" s="28">
        <f>합계!A47</f>
        <v>10000000</v>
      </c>
      <c r="E67" s="10"/>
      <c r="F67" s="93"/>
    </row>
    <row r="68" spans="1:5" s="68" customFormat="1" ht="11.25" customHeight="1" thickBot="1">
      <c r="A68" s="19" t="s">
        <v>106</v>
      </c>
      <c r="B68" s="27"/>
      <c r="C68" s="28">
        <f>합계!C13</f>
        <v>0</v>
      </c>
      <c r="D68" s="28"/>
      <c r="E68" s="10" t="s">
        <v>88</v>
      </c>
    </row>
    <row r="69" spans="1:15" s="68" customFormat="1" ht="11.25" customHeight="1">
      <c r="A69" s="43" t="s">
        <v>107</v>
      </c>
      <c r="B69" s="44"/>
      <c r="C69" s="44">
        <f>SUM(C22:C68)</f>
        <v>67453880</v>
      </c>
      <c r="D69" s="44">
        <f>SUM(D22:D68)</f>
        <v>650585021</v>
      </c>
      <c r="E69" s="11"/>
      <c r="G69" s="98" t="s">
        <v>147</v>
      </c>
      <c r="H69" s="99" t="s">
        <v>144</v>
      </c>
      <c r="I69" s="99" t="s">
        <v>145</v>
      </c>
      <c r="J69" s="99" t="s">
        <v>148</v>
      </c>
      <c r="K69" s="100" t="s">
        <v>149</v>
      </c>
      <c r="L69" s="98" t="s">
        <v>109</v>
      </c>
      <c r="M69" s="185">
        <v>75365872</v>
      </c>
      <c r="N69" s="186"/>
      <c r="O69" s="101" t="s">
        <v>152</v>
      </c>
    </row>
    <row r="70" spans="1:15" s="95" customFormat="1" ht="11.25" customHeight="1">
      <c r="A70" s="45" t="s">
        <v>67</v>
      </c>
      <c r="B70" s="94">
        <v>1887230</v>
      </c>
      <c r="C70" s="46"/>
      <c r="D70" s="46"/>
      <c r="E70" s="2"/>
      <c r="G70" s="102" t="s">
        <v>150</v>
      </c>
      <c r="H70" s="103">
        <v>350000</v>
      </c>
      <c r="I70" s="104"/>
      <c r="J70" s="103">
        <v>18945240</v>
      </c>
      <c r="K70" s="105"/>
      <c r="L70" s="102" t="s">
        <v>123</v>
      </c>
      <c r="M70" s="187">
        <v>48975168</v>
      </c>
      <c r="N70" s="187"/>
      <c r="O70" s="189" t="s">
        <v>153</v>
      </c>
    </row>
    <row r="71" spans="1:15" s="95" customFormat="1" ht="11.25" customHeight="1">
      <c r="A71" s="45" t="s">
        <v>68</v>
      </c>
      <c r="B71" s="94">
        <v>41211775</v>
      </c>
      <c r="C71" s="46"/>
      <c r="D71" s="46"/>
      <c r="E71" s="2"/>
      <c r="G71" s="102" t="s">
        <v>151</v>
      </c>
      <c r="H71" s="103">
        <v>210000</v>
      </c>
      <c r="I71" s="104">
        <v>200000</v>
      </c>
      <c r="J71" s="103">
        <v>68279566</v>
      </c>
      <c r="K71" s="106" t="s">
        <v>177</v>
      </c>
      <c r="L71" s="102" t="s">
        <v>110</v>
      </c>
      <c r="M71" s="187">
        <v>28000000</v>
      </c>
      <c r="N71" s="187"/>
      <c r="O71" s="189"/>
    </row>
    <row r="72" spans="1:15" s="95" customFormat="1" ht="11.25" customHeight="1" thickBot="1">
      <c r="A72" s="43" t="s">
        <v>69</v>
      </c>
      <c r="B72" s="70"/>
      <c r="C72" s="47">
        <f>합계!A4</f>
        <v>160000</v>
      </c>
      <c r="D72" s="44"/>
      <c r="E72" s="2"/>
      <c r="G72" s="107" t="s">
        <v>97</v>
      </c>
      <c r="H72" s="190">
        <v>1595000</v>
      </c>
      <c r="I72" s="190"/>
      <c r="J72" s="162" t="s">
        <v>219</v>
      </c>
      <c r="K72" s="97" t="s">
        <v>251</v>
      </c>
      <c r="L72" s="107" t="s">
        <v>154</v>
      </c>
      <c r="M72" s="188">
        <v>35907335</v>
      </c>
      <c r="N72" s="188"/>
      <c r="O72" s="108" t="s">
        <v>155</v>
      </c>
    </row>
    <row r="73" spans="1:5" s="95" customFormat="1" ht="11.25" customHeight="1">
      <c r="A73" s="43" t="s">
        <v>70</v>
      </c>
      <c r="B73" s="71"/>
      <c r="C73" s="47">
        <f>합계!A5</f>
        <v>35907335</v>
      </c>
      <c r="D73" s="12"/>
      <c r="E73" s="13"/>
    </row>
    <row r="74" spans="1:5" s="95" customFormat="1" ht="11.25" customHeight="1">
      <c r="A74" s="43" t="s">
        <v>108</v>
      </c>
      <c r="B74" s="96">
        <v>200000</v>
      </c>
      <c r="C74" s="146">
        <v>560000</v>
      </c>
      <c r="D74" s="12"/>
      <c r="E74" s="14"/>
    </row>
    <row r="75" spans="1:5" s="95" customFormat="1" ht="11.25" customHeight="1">
      <c r="A75" s="43" t="s">
        <v>109</v>
      </c>
      <c r="B75" s="94">
        <v>0</v>
      </c>
      <c r="C75" s="146">
        <v>0</v>
      </c>
      <c r="D75" s="12"/>
      <c r="E75" s="14"/>
    </row>
    <row r="76" spans="1:5" s="95" customFormat="1" ht="11.25" customHeight="1">
      <c r="A76" s="43" t="s">
        <v>119</v>
      </c>
      <c r="B76" s="47"/>
      <c r="C76" s="146"/>
      <c r="D76" s="12"/>
      <c r="E76" s="14"/>
    </row>
    <row r="77" spans="1:5" s="95" customFormat="1" ht="11.25" customHeight="1">
      <c r="A77" s="43" t="s">
        <v>123</v>
      </c>
      <c r="B77" s="94">
        <v>0</v>
      </c>
      <c r="C77" s="146"/>
      <c r="D77" s="12"/>
      <c r="E77" s="14"/>
    </row>
    <row r="78" spans="1:5" s="95" customFormat="1" ht="11.25" customHeight="1">
      <c r="A78" s="43" t="s">
        <v>110</v>
      </c>
      <c r="B78" s="55"/>
      <c r="C78" s="48">
        <v>4000000</v>
      </c>
      <c r="D78" s="12"/>
      <c r="E78" s="14"/>
    </row>
    <row r="79" spans="1:5" s="68" customFormat="1" ht="11.25" customHeight="1">
      <c r="A79" s="49"/>
      <c r="B79" s="50">
        <f>SUM(B21:B78)</f>
        <v>108081215</v>
      </c>
      <c r="C79" s="50">
        <f>SUM(C69:C78)</f>
        <v>108081215</v>
      </c>
      <c r="D79" s="47"/>
      <c r="E79" s="51"/>
    </row>
    <row r="80" s="68" customFormat="1" ht="11.25" customHeight="1">
      <c r="B80" s="93"/>
    </row>
    <row r="81" spans="1:5" s="68" customFormat="1" ht="15" customHeight="1">
      <c r="A81" s="57" t="s">
        <v>147</v>
      </c>
      <c r="B81" s="59" t="s">
        <v>144</v>
      </c>
      <c r="C81" s="59" t="s">
        <v>145</v>
      </c>
      <c r="D81" s="59" t="s">
        <v>148</v>
      </c>
      <c r="E81" s="60" t="s">
        <v>149</v>
      </c>
    </row>
    <row r="82" spans="1:5" s="68" customFormat="1" ht="15" customHeight="1">
      <c r="A82" s="57" t="s">
        <v>150</v>
      </c>
      <c r="B82" s="61">
        <v>350000</v>
      </c>
      <c r="C82" s="72"/>
      <c r="D82" s="61"/>
      <c r="E82" s="62"/>
    </row>
    <row r="83" spans="1:5" s="68" customFormat="1" ht="15" customHeight="1">
      <c r="A83" s="57" t="s">
        <v>151</v>
      </c>
      <c r="B83" s="61">
        <v>210000</v>
      </c>
      <c r="C83" s="72">
        <v>200000</v>
      </c>
      <c r="D83" s="61"/>
      <c r="E83" s="62"/>
    </row>
    <row r="84" spans="1:5" s="68" customFormat="1" ht="15" customHeight="1">
      <c r="A84" s="58" t="s">
        <v>97</v>
      </c>
      <c r="B84" s="192">
        <v>1595000</v>
      </c>
      <c r="C84" s="192"/>
      <c r="D84" s="69" t="s">
        <v>219</v>
      </c>
      <c r="E84" s="65"/>
    </row>
    <row r="85" spans="1:5" s="68" customFormat="1" ht="15" customHeight="1">
      <c r="A85" s="57" t="s">
        <v>109</v>
      </c>
      <c r="B85" s="194">
        <v>75365872</v>
      </c>
      <c r="C85" s="195"/>
      <c r="D85" s="63" t="s">
        <v>152</v>
      </c>
      <c r="E85" s="64"/>
    </row>
    <row r="86" spans="1:5" s="68" customFormat="1" ht="15" customHeight="1">
      <c r="A86" s="57" t="s">
        <v>123</v>
      </c>
      <c r="B86" s="196">
        <v>48975168</v>
      </c>
      <c r="C86" s="196"/>
      <c r="D86" s="197" t="s">
        <v>153</v>
      </c>
      <c r="E86" s="65"/>
    </row>
    <row r="87" spans="1:5" s="68" customFormat="1" ht="15" customHeight="1">
      <c r="A87" s="57" t="s">
        <v>110</v>
      </c>
      <c r="B87" s="196">
        <v>28000000</v>
      </c>
      <c r="C87" s="196"/>
      <c r="D87" s="198"/>
      <c r="E87" s="66"/>
    </row>
    <row r="88" spans="1:4" s="68" customFormat="1" ht="15" customHeight="1">
      <c r="A88" s="58" t="s">
        <v>154</v>
      </c>
      <c r="B88" s="191">
        <v>35907335</v>
      </c>
      <c r="C88" s="191"/>
      <c r="D88" s="67" t="s">
        <v>155</v>
      </c>
    </row>
  </sheetData>
  <sheetProtection/>
  <mergeCells count="13">
    <mergeCell ref="B88:C88"/>
    <mergeCell ref="B84:C84"/>
    <mergeCell ref="A1:E1"/>
    <mergeCell ref="B85:C85"/>
    <mergeCell ref="B86:C86"/>
    <mergeCell ref="D86:D87"/>
    <mergeCell ref="B87:C87"/>
    <mergeCell ref="M69:N69"/>
    <mergeCell ref="M70:N70"/>
    <mergeCell ref="M72:N72"/>
    <mergeCell ref="O70:O71"/>
    <mergeCell ref="M71:N71"/>
    <mergeCell ref="H72:I72"/>
  </mergeCells>
  <printOptions/>
  <pageMargins left="0.46" right="0.45" top="0.29" bottom="0.34" header="0.2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31">
      <selection activeCell="C57" sqref="C57"/>
    </sheetView>
  </sheetViews>
  <sheetFormatPr defaultColWidth="7.99609375" defaultRowHeight="12.75" customHeight="1"/>
  <cols>
    <col min="1" max="3" width="9.6640625" style="123" customWidth="1"/>
    <col min="4" max="4" width="11.21484375" style="95" customWidth="1"/>
    <col min="5" max="7" width="9.6640625" style="123" customWidth="1"/>
    <col min="8" max="16384" width="7.99609375" style="123" customWidth="1"/>
  </cols>
  <sheetData>
    <row r="1" spans="1:7" ht="18.75" customHeight="1">
      <c r="A1" s="199" t="s">
        <v>4</v>
      </c>
      <c r="B1" s="200"/>
      <c r="C1" s="201"/>
      <c r="D1" s="202" t="s">
        <v>5</v>
      </c>
      <c r="E1" s="199" t="s">
        <v>3</v>
      </c>
      <c r="F1" s="200"/>
      <c r="G1" s="201"/>
    </row>
    <row r="2" spans="1:7" ht="18.75" customHeight="1">
      <c r="A2" s="143" t="s">
        <v>6</v>
      </c>
      <c r="B2" s="143" t="s">
        <v>7</v>
      </c>
      <c r="C2" s="143" t="s">
        <v>8</v>
      </c>
      <c r="D2" s="203"/>
      <c r="E2" s="143" t="s">
        <v>8</v>
      </c>
      <c r="F2" s="143" t="s">
        <v>7</v>
      </c>
      <c r="G2" s="143" t="s">
        <v>6</v>
      </c>
    </row>
    <row r="3" spans="1:7" ht="18.75" customHeight="1">
      <c r="A3" s="144">
        <v>372744737</v>
      </c>
      <c r="B3" s="144">
        <v>2470977803</v>
      </c>
      <c r="C3" s="144">
        <v>187916610</v>
      </c>
      <c r="D3" s="124" t="s">
        <v>9</v>
      </c>
      <c r="E3" s="144">
        <v>190588280</v>
      </c>
      <c r="F3" s="144">
        <v>2098233066</v>
      </c>
      <c r="G3" s="144">
        <v>0</v>
      </c>
    </row>
    <row r="4" spans="1:7" ht="18.75" customHeight="1">
      <c r="A4" s="145">
        <v>160000</v>
      </c>
      <c r="B4" s="145">
        <v>1276766507</v>
      </c>
      <c r="C4" s="145">
        <v>123985530</v>
      </c>
      <c r="D4" s="125" t="s">
        <v>10</v>
      </c>
      <c r="E4" s="145">
        <v>125712760</v>
      </c>
      <c r="F4" s="145">
        <v>1276606507</v>
      </c>
      <c r="G4" s="145">
        <v>0</v>
      </c>
    </row>
    <row r="5" spans="1:7" ht="18.75" customHeight="1">
      <c r="A5" s="145">
        <v>35907335</v>
      </c>
      <c r="B5" s="145">
        <v>656561958</v>
      </c>
      <c r="C5" s="145">
        <v>59371080</v>
      </c>
      <c r="D5" s="125" t="s">
        <v>11</v>
      </c>
      <c r="E5" s="145">
        <v>64675520</v>
      </c>
      <c r="F5" s="145">
        <v>620654623</v>
      </c>
      <c r="G5" s="145">
        <v>0</v>
      </c>
    </row>
    <row r="6" spans="1:7" ht="18.75" customHeight="1">
      <c r="A6" s="145">
        <v>48975168</v>
      </c>
      <c r="B6" s="145">
        <v>126768040</v>
      </c>
      <c r="C6" s="145">
        <v>0</v>
      </c>
      <c r="D6" s="125" t="s">
        <v>12</v>
      </c>
      <c r="E6" s="145">
        <v>0</v>
      </c>
      <c r="F6" s="145">
        <v>77792872</v>
      </c>
      <c r="G6" s="145">
        <v>0</v>
      </c>
    </row>
    <row r="7" spans="1:7" ht="18.75" customHeight="1">
      <c r="A7" s="145">
        <v>28000000</v>
      </c>
      <c r="B7" s="145">
        <v>76000000</v>
      </c>
      <c r="C7" s="145">
        <v>4000000</v>
      </c>
      <c r="D7" s="125" t="s">
        <v>71</v>
      </c>
      <c r="E7" s="145">
        <v>0</v>
      </c>
      <c r="F7" s="145">
        <v>48000000</v>
      </c>
      <c r="G7" s="145">
        <v>0</v>
      </c>
    </row>
    <row r="8" spans="1:7" ht="18.75" customHeight="1">
      <c r="A8" s="145">
        <v>87224806</v>
      </c>
      <c r="B8" s="145">
        <v>93118306</v>
      </c>
      <c r="C8" s="145">
        <v>560000</v>
      </c>
      <c r="D8" s="125" t="s">
        <v>13</v>
      </c>
      <c r="E8" s="145">
        <v>200000</v>
      </c>
      <c r="F8" s="145">
        <v>5893500</v>
      </c>
      <c r="G8" s="145">
        <v>0</v>
      </c>
    </row>
    <row r="9" spans="1:7" ht="18.75" customHeight="1">
      <c r="A9" s="145">
        <v>75365872</v>
      </c>
      <c r="B9" s="145">
        <v>144651436</v>
      </c>
      <c r="C9" s="145">
        <v>0</v>
      </c>
      <c r="D9" s="125" t="s">
        <v>14</v>
      </c>
      <c r="E9" s="145">
        <v>0</v>
      </c>
      <c r="F9" s="145">
        <v>69285564</v>
      </c>
      <c r="G9" s="145">
        <v>0</v>
      </c>
    </row>
    <row r="10" spans="1:7" ht="18.75" customHeight="1">
      <c r="A10" s="145">
        <v>2014756</v>
      </c>
      <c r="B10" s="145">
        <v>2014756</v>
      </c>
      <c r="C10" s="145">
        <v>0</v>
      </c>
      <c r="D10" s="125" t="s">
        <v>15</v>
      </c>
      <c r="E10" s="145">
        <v>0</v>
      </c>
      <c r="F10" s="145">
        <v>0</v>
      </c>
      <c r="G10" s="145">
        <v>0</v>
      </c>
    </row>
    <row r="11" spans="1:7" ht="18.75" customHeight="1">
      <c r="A11" s="145">
        <v>132300</v>
      </c>
      <c r="B11" s="145">
        <v>132300</v>
      </c>
      <c r="C11" s="145">
        <v>0</v>
      </c>
      <c r="D11" s="125" t="s">
        <v>16</v>
      </c>
      <c r="E11" s="145">
        <v>0</v>
      </c>
      <c r="F11" s="145">
        <v>0</v>
      </c>
      <c r="G11" s="145">
        <v>0</v>
      </c>
    </row>
    <row r="12" spans="1:7" ht="18.75" customHeight="1">
      <c r="A12" s="145">
        <v>16502900</v>
      </c>
      <c r="B12" s="145">
        <v>16502900</v>
      </c>
      <c r="C12" s="145">
        <v>0</v>
      </c>
      <c r="D12" s="125" t="s">
        <v>17</v>
      </c>
      <c r="E12" s="145">
        <v>0</v>
      </c>
      <c r="F12" s="145">
        <v>0</v>
      </c>
      <c r="G12" s="145">
        <v>0</v>
      </c>
    </row>
    <row r="13" spans="1:7" ht="18.75" customHeight="1">
      <c r="A13" s="145">
        <v>78461600</v>
      </c>
      <c r="B13" s="145">
        <v>78461600</v>
      </c>
      <c r="C13" s="145">
        <v>0</v>
      </c>
      <c r="D13" s="125" t="s">
        <v>18</v>
      </c>
      <c r="E13" s="145">
        <v>0</v>
      </c>
      <c r="F13" s="145">
        <v>0</v>
      </c>
      <c r="G13" s="145">
        <v>0</v>
      </c>
    </row>
    <row r="14" spans="1:7" ht="18.75" customHeight="1">
      <c r="A14" s="144">
        <v>0</v>
      </c>
      <c r="B14" s="144">
        <v>8999640</v>
      </c>
      <c r="C14" s="144">
        <v>1258850</v>
      </c>
      <c r="D14" s="124" t="s">
        <v>19</v>
      </c>
      <c r="E14" s="144">
        <v>1258850</v>
      </c>
      <c r="F14" s="144">
        <v>84365512</v>
      </c>
      <c r="G14" s="144">
        <v>75365872</v>
      </c>
    </row>
    <row r="15" spans="1:7" ht="18.75" customHeight="1">
      <c r="A15" s="145">
        <v>0</v>
      </c>
      <c r="B15" s="145">
        <v>11426640</v>
      </c>
      <c r="C15" s="145">
        <v>1258850</v>
      </c>
      <c r="D15" s="125" t="s">
        <v>20</v>
      </c>
      <c r="E15" s="145">
        <v>1258850</v>
      </c>
      <c r="F15" s="145">
        <v>11426640</v>
      </c>
      <c r="G15" s="145">
        <v>0</v>
      </c>
    </row>
    <row r="16" spans="1:7" ht="18.75" customHeight="1">
      <c r="A16" s="145">
        <v>0</v>
      </c>
      <c r="B16" s="145">
        <v>-2427000</v>
      </c>
      <c r="C16" s="145">
        <v>0</v>
      </c>
      <c r="D16" s="125" t="s">
        <v>21</v>
      </c>
      <c r="E16" s="145">
        <v>0</v>
      </c>
      <c r="F16" s="145">
        <v>72938872</v>
      </c>
      <c r="G16" s="145">
        <v>75365872</v>
      </c>
    </row>
    <row r="17" spans="1:7" ht="18.75" customHeight="1">
      <c r="A17" s="144">
        <v>0</v>
      </c>
      <c r="B17" s="144">
        <v>0</v>
      </c>
      <c r="C17" s="144">
        <v>0</v>
      </c>
      <c r="D17" s="124" t="s">
        <v>22</v>
      </c>
      <c r="E17" s="144">
        <v>0</v>
      </c>
      <c r="F17" s="144">
        <v>288000510</v>
      </c>
      <c r="G17" s="144">
        <v>288000510</v>
      </c>
    </row>
    <row r="18" spans="1:7" ht="18.75" customHeight="1">
      <c r="A18" s="145">
        <v>0</v>
      </c>
      <c r="B18" s="145">
        <v>0</v>
      </c>
      <c r="C18" s="145">
        <v>0</v>
      </c>
      <c r="D18" s="125" t="s">
        <v>23</v>
      </c>
      <c r="E18" s="145">
        <v>0</v>
      </c>
      <c r="F18" s="145">
        <v>38137466</v>
      </c>
      <c r="G18" s="145">
        <v>38137466</v>
      </c>
    </row>
    <row r="19" spans="1:7" ht="18.75" customHeight="1">
      <c r="A19" s="145">
        <v>0</v>
      </c>
      <c r="B19" s="145">
        <v>0</v>
      </c>
      <c r="C19" s="145">
        <v>0</v>
      </c>
      <c r="D19" s="125" t="s">
        <v>24</v>
      </c>
      <c r="E19" s="145">
        <v>0</v>
      </c>
      <c r="F19" s="145">
        <v>249863044</v>
      </c>
      <c r="G19" s="145">
        <v>249863044</v>
      </c>
    </row>
    <row r="20" spans="1:7" ht="18.75" customHeight="1">
      <c r="A20" s="144">
        <v>0</v>
      </c>
      <c r="B20" s="144">
        <v>0</v>
      </c>
      <c r="C20" s="144">
        <v>0</v>
      </c>
      <c r="D20" s="124" t="s">
        <v>25</v>
      </c>
      <c r="E20" s="144">
        <v>64782210</v>
      </c>
      <c r="F20" s="144">
        <v>659963376</v>
      </c>
      <c r="G20" s="144">
        <v>659963376</v>
      </c>
    </row>
    <row r="21" spans="1:7" ht="18.75" customHeight="1">
      <c r="A21" s="145">
        <v>0</v>
      </c>
      <c r="B21" s="145">
        <v>0</v>
      </c>
      <c r="C21" s="145">
        <v>0</v>
      </c>
      <c r="D21" s="125" t="s">
        <v>26</v>
      </c>
      <c r="E21" s="145">
        <v>36131000</v>
      </c>
      <c r="F21" s="145">
        <v>339676099</v>
      </c>
      <c r="G21" s="145">
        <v>339676099</v>
      </c>
    </row>
    <row r="22" spans="1:7" ht="18.75" customHeight="1">
      <c r="A22" s="145">
        <v>0</v>
      </c>
      <c r="B22" s="145">
        <v>0</v>
      </c>
      <c r="C22" s="145">
        <v>0</v>
      </c>
      <c r="D22" s="125" t="s">
        <v>27</v>
      </c>
      <c r="E22" s="145">
        <v>16365450</v>
      </c>
      <c r="F22" s="145">
        <v>198760940</v>
      </c>
      <c r="G22" s="145">
        <v>198760940</v>
      </c>
    </row>
    <row r="23" spans="1:7" ht="18.75" customHeight="1">
      <c r="A23" s="145">
        <v>0</v>
      </c>
      <c r="B23" s="145">
        <v>0</v>
      </c>
      <c r="C23" s="145">
        <v>0</v>
      </c>
      <c r="D23" s="125" t="s">
        <v>28</v>
      </c>
      <c r="E23" s="145">
        <v>3291510</v>
      </c>
      <c r="F23" s="145">
        <v>30111510</v>
      </c>
      <c r="G23" s="145">
        <v>30111510</v>
      </c>
    </row>
    <row r="24" spans="1:7" ht="18.75" customHeight="1">
      <c r="A24" s="145">
        <v>0</v>
      </c>
      <c r="B24" s="145">
        <v>0</v>
      </c>
      <c r="C24" s="145">
        <v>0</v>
      </c>
      <c r="D24" s="125" t="s">
        <v>29</v>
      </c>
      <c r="E24" s="145">
        <v>0</v>
      </c>
      <c r="F24" s="145">
        <v>358000</v>
      </c>
      <c r="G24" s="145">
        <v>358000</v>
      </c>
    </row>
    <row r="25" spans="1:7" ht="18.75" customHeight="1">
      <c r="A25" s="145">
        <v>0</v>
      </c>
      <c r="B25" s="145">
        <v>0</v>
      </c>
      <c r="C25" s="145">
        <v>0</v>
      </c>
      <c r="D25" s="125" t="s">
        <v>113</v>
      </c>
      <c r="E25" s="145">
        <v>0</v>
      </c>
      <c r="F25" s="145">
        <v>1588000</v>
      </c>
      <c r="G25" s="145">
        <v>1588000</v>
      </c>
    </row>
    <row r="26" spans="1:7" ht="18.75" customHeight="1">
      <c r="A26" s="145">
        <v>0</v>
      </c>
      <c r="B26" s="145">
        <v>0</v>
      </c>
      <c r="C26" s="145">
        <v>0</v>
      </c>
      <c r="D26" s="125" t="s">
        <v>30</v>
      </c>
      <c r="E26" s="145">
        <v>730000</v>
      </c>
      <c r="F26" s="145">
        <v>5833000</v>
      </c>
      <c r="G26" s="145">
        <v>5833000</v>
      </c>
    </row>
    <row r="27" spans="1:7" ht="18.75" customHeight="1">
      <c r="A27" s="145">
        <v>0</v>
      </c>
      <c r="B27" s="145">
        <v>0</v>
      </c>
      <c r="C27" s="145">
        <v>0</v>
      </c>
      <c r="D27" s="125" t="s">
        <v>120</v>
      </c>
      <c r="E27" s="145">
        <v>1825000</v>
      </c>
      <c r="F27" s="145">
        <v>13344500</v>
      </c>
      <c r="G27" s="145">
        <v>13344500</v>
      </c>
    </row>
    <row r="28" spans="1:7" ht="18.75" customHeight="1">
      <c r="A28" s="145">
        <v>0</v>
      </c>
      <c r="B28" s="145">
        <v>0</v>
      </c>
      <c r="C28" s="145">
        <v>0</v>
      </c>
      <c r="D28" s="125" t="s">
        <v>31</v>
      </c>
      <c r="E28" s="145">
        <v>1469600</v>
      </c>
      <c r="F28" s="145">
        <v>17737330</v>
      </c>
      <c r="G28" s="145">
        <v>17737330</v>
      </c>
    </row>
    <row r="29" spans="1:7" ht="18.75" customHeight="1">
      <c r="A29" s="145">
        <v>0</v>
      </c>
      <c r="B29" s="145">
        <v>0</v>
      </c>
      <c r="C29" s="145">
        <v>0</v>
      </c>
      <c r="D29" s="125" t="s">
        <v>65</v>
      </c>
      <c r="E29" s="145">
        <v>0</v>
      </c>
      <c r="F29" s="145">
        <v>2852120</v>
      </c>
      <c r="G29" s="145">
        <v>2852120</v>
      </c>
    </row>
    <row r="30" spans="1:7" ht="18.75" customHeight="1">
      <c r="A30" s="145">
        <v>0</v>
      </c>
      <c r="B30" s="145">
        <v>0</v>
      </c>
      <c r="C30" s="145">
        <v>0</v>
      </c>
      <c r="D30" s="125" t="s">
        <v>215</v>
      </c>
      <c r="E30" s="145">
        <v>2919650</v>
      </c>
      <c r="F30" s="145">
        <v>2919650</v>
      </c>
      <c r="G30" s="145">
        <v>2919650</v>
      </c>
    </row>
    <row r="31" spans="1:7" ht="18.75" customHeight="1">
      <c r="A31" s="145">
        <v>0</v>
      </c>
      <c r="B31" s="145">
        <v>0</v>
      </c>
      <c r="C31" s="145">
        <v>0</v>
      </c>
      <c r="D31" s="125" t="s">
        <v>32</v>
      </c>
      <c r="E31" s="145">
        <v>0</v>
      </c>
      <c r="F31" s="145">
        <v>22573700</v>
      </c>
      <c r="G31" s="145">
        <v>22573700</v>
      </c>
    </row>
    <row r="32" spans="1:7" ht="18.75" customHeight="1">
      <c r="A32" s="145">
        <v>0</v>
      </c>
      <c r="B32" s="145">
        <v>0</v>
      </c>
      <c r="C32" s="145">
        <v>0</v>
      </c>
      <c r="D32" s="125" t="s">
        <v>33</v>
      </c>
      <c r="E32" s="145">
        <v>1950000</v>
      </c>
      <c r="F32" s="145">
        <v>8523000</v>
      </c>
      <c r="G32" s="145">
        <v>8523000</v>
      </c>
    </row>
    <row r="33" spans="1:7" ht="18.75" customHeight="1">
      <c r="A33" s="145">
        <v>0</v>
      </c>
      <c r="B33" s="145">
        <v>0</v>
      </c>
      <c r="C33" s="145">
        <v>0</v>
      </c>
      <c r="D33" s="125" t="s">
        <v>156</v>
      </c>
      <c r="E33" s="145">
        <v>0</v>
      </c>
      <c r="F33" s="145">
        <v>875000</v>
      </c>
      <c r="G33" s="145">
        <v>875000</v>
      </c>
    </row>
    <row r="34" spans="1:7" ht="18.75" customHeight="1">
      <c r="A34" s="145">
        <v>0</v>
      </c>
      <c r="B34" s="145">
        <v>0</v>
      </c>
      <c r="C34" s="145">
        <v>0</v>
      </c>
      <c r="D34" s="125" t="s">
        <v>125</v>
      </c>
      <c r="E34" s="145">
        <v>0</v>
      </c>
      <c r="F34" s="145">
        <v>10860687</v>
      </c>
      <c r="G34" s="145">
        <v>10860687</v>
      </c>
    </row>
    <row r="35" spans="1:7" ht="18.75" customHeight="1">
      <c r="A35" s="145">
        <v>0</v>
      </c>
      <c r="B35" s="145">
        <v>0</v>
      </c>
      <c r="C35" s="145">
        <v>0</v>
      </c>
      <c r="D35" s="125" t="s">
        <v>128</v>
      </c>
      <c r="E35" s="145">
        <v>100000</v>
      </c>
      <c r="F35" s="145">
        <v>800000</v>
      </c>
      <c r="G35" s="145">
        <v>800000</v>
      </c>
    </row>
    <row r="36" spans="1:7" ht="18.75" customHeight="1">
      <c r="A36" s="145">
        <v>0</v>
      </c>
      <c r="B36" s="145">
        <v>0</v>
      </c>
      <c r="C36" s="145">
        <v>0</v>
      </c>
      <c r="D36" s="125" t="s">
        <v>114</v>
      </c>
      <c r="E36" s="145">
        <v>0</v>
      </c>
      <c r="F36" s="145">
        <v>1859840</v>
      </c>
      <c r="G36" s="145">
        <v>1859840</v>
      </c>
    </row>
    <row r="37" spans="1:7" ht="18.75" customHeight="1">
      <c r="A37" s="145">
        <v>0</v>
      </c>
      <c r="B37" s="145">
        <v>0</v>
      </c>
      <c r="C37" s="145">
        <v>0</v>
      </c>
      <c r="D37" s="125" t="s">
        <v>115</v>
      </c>
      <c r="E37" s="145">
        <v>0</v>
      </c>
      <c r="F37" s="145">
        <v>1290000</v>
      </c>
      <c r="G37" s="145">
        <v>1290000</v>
      </c>
    </row>
    <row r="38" spans="1:7" ht="18.75" customHeight="1">
      <c r="A38" s="144">
        <v>650585021</v>
      </c>
      <c r="B38" s="144">
        <v>650585021</v>
      </c>
      <c r="C38" s="144">
        <v>67453880</v>
      </c>
      <c r="D38" s="124" t="s">
        <v>34</v>
      </c>
      <c r="E38" s="144">
        <v>0</v>
      </c>
      <c r="F38" s="144">
        <v>0</v>
      </c>
      <c r="G38" s="144">
        <v>0</v>
      </c>
    </row>
    <row r="39" spans="1:7" ht="18.75" customHeight="1">
      <c r="A39" s="145">
        <v>7788850</v>
      </c>
      <c r="B39" s="145">
        <v>7788850</v>
      </c>
      <c r="C39" s="145">
        <v>639000</v>
      </c>
      <c r="D39" s="125" t="s">
        <v>35</v>
      </c>
      <c r="E39" s="145">
        <v>0</v>
      </c>
      <c r="F39" s="145">
        <v>0</v>
      </c>
      <c r="G39" s="145">
        <v>0</v>
      </c>
    </row>
    <row r="40" spans="1:7" ht="18.75" customHeight="1">
      <c r="A40" s="145">
        <v>13466680</v>
      </c>
      <c r="B40" s="145">
        <v>13466680</v>
      </c>
      <c r="C40" s="145">
        <v>2394850</v>
      </c>
      <c r="D40" s="125" t="s">
        <v>36</v>
      </c>
      <c r="E40" s="145">
        <v>0</v>
      </c>
      <c r="F40" s="145">
        <v>0</v>
      </c>
      <c r="G40" s="145">
        <v>0</v>
      </c>
    </row>
    <row r="41" spans="1:7" ht="18.75" customHeight="1">
      <c r="A41" s="145">
        <v>53742100</v>
      </c>
      <c r="B41" s="145">
        <v>53742100</v>
      </c>
      <c r="C41" s="145">
        <v>4429670</v>
      </c>
      <c r="D41" s="125" t="s">
        <v>37</v>
      </c>
      <c r="E41" s="145">
        <v>0</v>
      </c>
      <c r="F41" s="145">
        <v>0</v>
      </c>
      <c r="G41" s="145">
        <v>0</v>
      </c>
    </row>
    <row r="42" spans="1:7" ht="18.75" customHeight="1">
      <c r="A42" s="145">
        <v>27901990</v>
      </c>
      <c r="B42" s="145">
        <v>27901990</v>
      </c>
      <c r="C42" s="145">
        <v>3444350</v>
      </c>
      <c r="D42" s="125" t="s">
        <v>38</v>
      </c>
      <c r="E42" s="145">
        <v>0</v>
      </c>
      <c r="F42" s="145">
        <v>0</v>
      </c>
      <c r="G42" s="145">
        <v>0</v>
      </c>
    </row>
    <row r="43" spans="1:7" ht="18.75" customHeight="1">
      <c r="A43" s="145">
        <v>9846010</v>
      </c>
      <c r="B43" s="145">
        <v>9846010</v>
      </c>
      <c r="C43" s="145">
        <v>0</v>
      </c>
      <c r="D43" s="125" t="s">
        <v>39</v>
      </c>
      <c r="E43" s="145">
        <v>0</v>
      </c>
      <c r="F43" s="145">
        <v>0</v>
      </c>
      <c r="G43" s="145">
        <v>0</v>
      </c>
    </row>
    <row r="44" spans="1:7" ht="18.75" customHeight="1">
      <c r="A44" s="145">
        <v>197000000</v>
      </c>
      <c r="B44" s="145">
        <v>197000000</v>
      </c>
      <c r="C44" s="145">
        <v>30000000</v>
      </c>
      <c r="D44" s="125" t="s">
        <v>40</v>
      </c>
      <c r="E44" s="145">
        <v>0</v>
      </c>
      <c r="F44" s="145">
        <v>0</v>
      </c>
      <c r="G44" s="145">
        <v>0</v>
      </c>
    </row>
    <row r="45" spans="1:7" ht="18.75" customHeight="1">
      <c r="A45" s="145">
        <v>15592860</v>
      </c>
      <c r="B45" s="145">
        <v>15592860</v>
      </c>
      <c r="C45" s="145">
        <v>1469600</v>
      </c>
      <c r="D45" s="125" t="s">
        <v>31</v>
      </c>
      <c r="E45" s="145">
        <v>0</v>
      </c>
      <c r="F45" s="145">
        <v>0</v>
      </c>
      <c r="G45" s="145">
        <v>0</v>
      </c>
    </row>
    <row r="46" spans="1:7" ht="18.75" customHeight="1">
      <c r="A46" s="145">
        <v>2919650</v>
      </c>
      <c r="B46" s="145">
        <v>2919650</v>
      </c>
      <c r="C46" s="145">
        <v>2919650</v>
      </c>
      <c r="D46" s="125" t="s">
        <v>217</v>
      </c>
      <c r="E46" s="145">
        <v>0</v>
      </c>
      <c r="F46" s="145">
        <v>0</v>
      </c>
      <c r="G46" s="145">
        <v>0</v>
      </c>
    </row>
    <row r="47" spans="1:7" ht="18.75" customHeight="1">
      <c r="A47" s="145">
        <v>10000000</v>
      </c>
      <c r="B47" s="145">
        <v>10000000</v>
      </c>
      <c r="C47" s="145">
        <v>0</v>
      </c>
      <c r="D47" s="125" t="s">
        <v>157</v>
      </c>
      <c r="E47" s="145">
        <v>0</v>
      </c>
      <c r="F47" s="145">
        <v>0</v>
      </c>
      <c r="G47" s="145">
        <v>0</v>
      </c>
    </row>
    <row r="48" spans="1:7" ht="18.75" customHeight="1">
      <c r="A48" s="145">
        <v>13000000</v>
      </c>
      <c r="B48" s="145">
        <v>13000000</v>
      </c>
      <c r="C48" s="145">
        <v>2000000</v>
      </c>
      <c r="D48" s="125" t="s">
        <v>41</v>
      </c>
      <c r="E48" s="145">
        <v>0</v>
      </c>
      <c r="F48" s="145">
        <v>0</v>
      </c>
      <c r="G48" s="145">
        <v>0</v>
      </c>
    </row>
    <row r="49" spans="1:7" ht="18.75" customHeight="1">
      <c r="A49" s="145">
        <v>8800000</v>
      </c>
      <c r="B49" s="145">
        <v>8800000</v>
      </c>
      <c r="C49" s="145">
        <v>800000</v>
      </c>
      <c r="D49" s="125" t="s">
        <v>42</v>
      </c>
      <c r="E49" s="145">
        <v>0</v>
      </c>
      <c r="F49" s="145">
        <v>0</v>
      </c>
      <c r="G49" s="145">
        <v>0</v>
      </c>
    </row>
    <row r="50" spans="1:7" ht="18.75" customHeight="1">
      <c r="A50" s="145">
        <v>15200000</v>
      </c>
      <c r="B50" s="145">
        <v>15200000</v>
      </c>
      <c r="C50" s="145">
        <v>2000000</v>
      </c>
      <c r="D50" s="125" t="s">
        <v>43</v>
      </c>
      <c r="E50" s="145">
        <v>0</v>
      </c>
      <c r="F50" s="145">
        <v>0</v>
      </c>
      <c r="G50" s="145">
        <v>0</v>
      </c>
    </row>
    <row r="51" spans="1:7" ht="18.75" customHeight="1">
      <c r="A51" s="145">
        <v>5500000</v>
      </c>
      <c r="B51" s="145">
        <v>5500000</v>
      </c>
      <c r="C51" s="145">
        <v>500000</v>
      </c>
      <c r="D51" s="125" t="s">
        <v>44</v>
      </c>
      <c r="E51" s="145">
        <v>0</v>
      </c>
      <c r="F51" s="145">
        <v>0</v>
      </c>
      <c r="G51" s="145">
        <v>0</v>
      </c>
    </row>
    <row r="52" spans="1:7" ht="18.75" customHeight="1">
      <c r="A52" s="145">
        <v>2200000</v>
      </c>
      <c r="B52" s="145">
        <v>2200000</v>
      </c>
      <c r="C52" s="145">
        <v>200000</v>
      </c>
      <c r="D52" s="125" t="s">
        <v>45</v>
      </c>
      <c r="E52" s="145">
        <v>0</v>
      </c>
      <c r="F52" s="145">
        <v>0</v>
      </c>
      <c r="G52" s="145">
        <v>0</v>
      </c>
    </row>
    <row r="53" spans="1:7" ht="18.75" customHeight="1">
      <c r="A53" s="145">
        <v>1610000</v>
      </c>
      <c r="B53" s="145">
        <v>1610000</v>
      </c>
      <c r="C53" s="145">
        <v>110000</v>
      </c>
      <c r="D53" s="125" t="s">
        <v>46</v>
      </c>
      <c r="E53" s="145">
        <v>0</v>
      </c>
      <c r="F53" s="145">
        <v>0</v>
      </c>
      <c r="G53" s="145">
        <v>0</v>
      </c>
    </row>
    <row r="54" spans="1:7" ht="18.75" customHeight="1">
      <c r="A54" s="145">
        <v>1020000</v>
      </c>
      <c r="B54" s="145">
        <v>1020000</v>
      </c>
      <c r="C54" s="145">
        <v>0</v>
      </c>
      <c r="D54" s="125" t="s">
        <v>48</v>
      </c>
      <c r="E54" s="145">
        <v>0</v>
      </c>
      <c r="F54" s="145">
        <v>0</v>
      </c>
      <c r="G54" s="145">
        <v>0</v>
      </c>
    </row>
    <row r="55" spans="1:7" ht="18.75" customHeight="1">
      <c r="A55" s="145">
        <v>1316000</v>
      </c>
      <c r="B55" s="145">
        <v>1316000</v>
      </c>
      <c r="C55" s="145">
        <v>0</v>
      </c>
      <c r="D55" s="125" t="s">
        <v>121</v>
      </c>
      <c r="E55" s="145">
        <v>0</v>
      </c>
      <c r="F55" s="145">
        <v>0</v>
      </c>
      <c r="G55" s="145">
        <v>0</v>
      </c>
    </row>
    <row r="56" spans="1:7" ht="18.75" customHeight="1">
      <c r="A56" s="145">
        <v>120000</v>
      </c>
      <c r="B56" s="145">
        <v>120000</v>
      </c>
      <c r="C56" s="145">
        <v>0</v>
      </c>
      <c r="D56" s="125" t="s">
        <v>124</v>
      </c>
      <c r="E56" s="145">
        <v>0</v>
      </c>
      <c r="F56" s="145">
        <v>0</v>
      </c>
      <c r="G56" s="145">
        <v>0</v>
      </c>
    </row>
    <row r="57" spans="1:7" ht="18.75" customHeight="1">
      <c r="A57" s="145">
        <v>14498000</v>
      </c>
      <c r="B57" s="145">
        <v>14498000</v>
      </c>
      <c r="C57" s="145">
        <v>1695000</v>
      </c>
      <c r="D57" s="125" t="s">
        <v>116</v>
      </c>
      <c r="E57" s="145">
        <v>0</v>
      </c>
      <c r="F57" s="145">
        <v>0</v>
      </c>
      <c r="G57" s="145">
        <v>0</v>
      </c>
    </row>
    <row r="58" spans="1:7" ht="18.75" customHeight="1">
      <c r="A58" s="145">
        <v>300000</v>
      </c>
      <c r="B58" s="145">
        <v>300000</v>
      </c>
      <c r="C58" s="145">
        <v>100000</v>
      </c>
      <c r="D58" s="125" t="s">
        <v>130</v>
      </c>
      <c r="E58" s="145">
        <v>0</v>
      </c>
      <c r="F58" s="145">
        <v>0</v>
      </c>
      <c r="G58" s="145">
        <v>0</v>
      </c>
    </row>
    <row r="59" spans="1:7" ht="18.75" customHeight="1">
      <c r="A59" s="145">
        <v>36203470</v>
      </c>
      <c r="B59" s="145">
        <v>36203470</v>
      </c>
      <c r="C59" s="145">
        <v>1600000</v>
      </c>
      <c r="D59" s="125" t="s">
        <v>66</v>
      </c>
      <c r="E59" s="145">
        <v>0</v>
      </c>
      <c r="F59" s="145">
        <v>0</v>
      </c>
      <c r="G59" s="145">
        <v>0</v>
      </c>
    </row>
    <row r="60" spans="1:7" ht="18.75" customHeight="1">
      <c r="A60" s="145">
        <v>24582400</v>
      </c>
      <c r="B60" s="145">
        <v>24582400</v>
      </c>
      <c r="C60" s="145">
        <v>-196260</v>
      </c>
      <c r="D60" s="125" t="s">
        <v>117</v>
      </c>
      <c r="E60" s="145">
        <v>0</v>
      </c>
      <c r="F60" s="145">
        <v>0</v>
      </c>
      <c r="G60" s="145">
        <v>0</v>
      </c>
    </row>
    <row r="61" spans="1:7" ht="18.75" customHeight="1">
      <c r="A61" s="145">
        <v>51025500</v>
      </c>
      <c r="B61" s="145">
        <v>51025500</v>
      </c>
      <c r="C61" s="145">
        <v>4644300</v>
      </c>
      <c r="D61" s="125" t="s">
        <v>49</v>
      </c>
      <c r="E61" s="145">
        <v>0</v>
      </c>
      <c r="F61" s="145">
        <v>0</v>
      </c>
      <c r="G61" s="145">
        <v>0</v>
      </c>
    </row>
    <row r="62" spans="1:7" ht="18.75" customHeight="1">
      <c r="A62" s="145">
        <v>16533850</v>
      </c>
      <c r="B62" s="145">
        <v>16533850</v>
      </c>
      <c r="C62" s="145">
        <v>1532730</v>
      </c>
      <c r="D62" s="125" t="s">
        <v>50</v>
      </c>
      <c r="E62" s="145">
        <v>0</v>
      </c>
      <c r="F62" s="145">
        <v>0</v>
      </c>
      <c r="G62" s="145">
        <v>0</v>
      </c>
    </row>
    <row r="63" spans="1:7" ht="18.75" customHeight="1">
      <c r="A63" s="145">
        <v>13812300</v>
      </c>
      <c r="B63" s="145">
        <v>13812300</v>
      </c>
      <c r="C63" s="145">
        <v>0</v>
      </c>
      <c r="D63" s="125" t="s">
        <v>51</v>
      </c>
      <c r="E63" s="145">
        <v>0</v>
      </c>
      <c r="F63" s="145">
        <v>0</v>
      </c>
      <c r="G63" s="145">
        <v>0</v>
      </c>
    </row>
    <row r="64" spans="1:7" ht="18.75" customHeight="1">
      <c r="A64" s="145">
        <v>1183333</v>
      </c>
      <c r="B64" s="145">
        <v>1183333</v>
      </c>
      <c r="C64" s="145">
        <v>0</v>
      </c>
      <c r="D64" s="125" t="s">
        <v>131</v>
      </c>
      <c r="E64" s="145">
        <v>0</v>
      </c>
      <c r="F64" s="145">
        <v>0</v>
      </c>
      <c r="G64" s="145">
        <v>0</v>
      </c>
    </row>
    <row r="65" spans="1:7" ht="18.75" customHeight="1">
      <c r="A65" s="145">
        <v>-102112</v>
      </c>
      <c r="B65" s="145">
        <v>-102112</v>
      </c>
      <c r="C65" s="145">
        <v>0</v>
      </c>
      <c r="D65" s="125" t="s">
        <v>122</v>
      </c>
      <c r="E65" s="145">
        <v>0</v>
      </c>
      <c r="F65" s="145">
        <v>0</v>
      </c>
      <c r="G65" s="145">
        <v>0</v>
      </c>
    </row>
    <row r="66" spans="1:7" ht="18.75" customHeight="1">
      <c r="A66" s="145">
        <v>584650</v>
      </c>
      <c r="B66" s="145">
        <v>584650</v>
      </c>
      <c r="C66" s="145">
        <v>55000</v>
      </c>
      <c r="D66" s="125" t="s">
        <v>52</v>
      </c>
      <c r="E66" s="145">
        <v>0</v>
      </c>
      <c r="F66" s="145">
        <v>0</v>
      </c>
      <c r="G66" s="145">
        <v>0</v>
      </c>
    </row>
    <row r="67" spans="1:7" ht="18.75" customHeight="1">
      <c r="A67" s="145">
        <v>704230</v>
      </c>
      <c r="B67" s="145">
        <v>704230</v>
      </c>
      <c r="C67" s="145">
        <v>49730</v>
      </c>
      <c r="D67" s="125" t="s">
        <v>53</v>
      </c>
      <c r="E67" s="145">
        <v>0</v>
      </c>
      <c r="F67" s="145">
        <v>0</v>
      </c>
      <c r="G67" s="145">
        <v>0</v>
      </c>
    </row>
    <row r="68" spans="1:7" ht="18.75" customHeight="1">
      <c r="A68" s="145">
        <v>3806070</v>
      </c>
      <c r="B68" s="145">
        <v>3806070</v>
      </c>
      <c r="C68" s="145">
        <v>199300</v>
      </c>
      <c r="D68" s="125" t="s">
        <v>54</v>
      </c>
      <c r="E68" s="145">
        <v>0</v>
      </c>
      <c r="F68" s="145">
        <v>0</v>
      </c>
      <c r="G68" s="145">
        <v>0</v>
      </c>
    </row>
    <row r="69" spans="1:7" ht="18.75" customHeight="1">
      <c r="A69" s="145">
        <v>23996860</v>
      </c>
      <c r="B69" s="145">
        <v>23996860</v>
      </c>
      <c r="C69" s="145">
        <v>1678970</v>
      </c>
      <c r="D69" s="125" t="s">
        <v>55</v>
      </c>
      <c r="E69" s="145">
        <v>0</v>
      </c>
      <c r="F69" s="145">
        <v>0</v>
      </c>
      <c r="G69" s="145">
        <v>0</v>
      </c>
    </row>
    <row r="70" spans="1:7" ht="18.75" customHeight="1">
      <c r="A70" s="145">
        <v>150000</v>
      </c>
      <c r="B70" s="145">
        <v>150000</v>
      </c>
      <c r="C70" s="145">
        <v>0</v>
      </c>
      <c r="D70" s="125" t="s">
        <v>132</v>
      </c>
      <c r="E70" s="145">
        <v>0</v>
      </c>
      <c r="F70" s="145">
        <v>0</v>
      </c>
      <c r="G70" s="145">
        <v>0</v>
      </c>
    </row>
    <row r="71" spans="1:7" ht="18.75" customHeight="1">
      <c r="A71" s="145">
        <v>1944520</v>
      </c>
      <c r="B71" s="145">
        <v>1944520</v>
      </c>
      <c r="C71" s="145">
        <v>0</v>
      </c>
      <c r="D71" s="125" t="s">
        <v>56</v>
      </c>
      <c r="E71" s="145">
        <v>0</v>
      </c>
      <c r="F71" s="145">
        <v>0</v>
      </c>
      <c r="G71" s="145">
        <v>0</v>
      </c>
    </row>
    <row r="72" spans="1:7" ht="18.75" customHeight="1">
      <c r="A72" s="145">
        <v>3284760</v>
      </c>
      <c r="B72" s="145">
        <v>3284760</v>
      </c>
      <c r="C72" s="145">
        <v>219000</v>
      </c>
      <c r="D72" s="125" t="s">
        <v>111</v>
      </c>
      <c r="E72" s="145">
        <v>0</v>
      </c>
      <c r="F72" s="145">
        <v>0</v>
      </c>
      <c r="G72" s="145">
        <v>0</v>
      </c>
    </row>
    <row r="73" spans="1:7" ht="18.75" customHeight="1">
      <c r="A73" s="145">
        <v>10733550</v>
      </c>
      <c r="B73" s="145">
        <v>10733550</v>
      </c>
      <c r="C73" s="145">
        <v>879550</v>
      </c>
      <c r="D73" s="125" t="s">
        <v>57</v>
      </c>
      <c r="E73" s="145">
        <v>0</v>
      </c>
      <c r="F73" s="145">
        <v>0</v>
      </c>
      <c r="G73" s="145">
        <v>0</v>
      </c>
    </row>
    <row r="74" spans="1:7" ht="18.75" customHeight="1">
      <c r="A74" s="145">
        <v>4066440</v>
      </c>
      <c r="B74" s="145">
        <v>4066440</v>
      </c>
      <c r="C74" s="145">
        <v>352610</v>
      </c>
      <c r="D74" s="125" t="s">
        <v>58</v>
      </c>
      <c r="E74" s="145">
        <v>0</v>
      </c>
      <c r="F74" s="145">
        <v>0</v>
      </c>
      <c r="G74" s="145">
        <v>0</v>
      </c>
    </row>
    <row r="75" spans="1:7" ht="18.75" customHeight="1">
      <c r="A75" s="145">
        <v>27200</v>
      </c>
      <c r="B75" s="145">
        <v>27200</v>
      </c>
      <c r="C75" s="145">
        <v>0</v>
      </c>
      <c r="D75" s="125" t="s">
        <v>59</v>
      </c>
      <c r="E75" s="145">
        <v>0</v>
      </c>
      <c r="F75" s="145">
        <v>0</v>
      </c>
      <c r="G75" s="145">
        <v>0</v>
      </c>
    </row>
    <row r="76" spans="1:7" ht="18.75" customHeight="1">
      <c r="A76" s="145">
        <v>919360</v>
      </c>
      <c r="B76" s="145">
        <v>919360</v>
      </c>
      <c r="C76" s="145">
        <v>0</v>
      </c>
      <c r="D76" s="125" t="s">
        <v>60</v>
      </c>
      <c r="E76" s="145">
        <v>0</v>
      </c>
      <c r="F76" s="145">
        <v>0</v>
      </c>
      <c r="G76" s="145">
        <v>0</v>
      </c>
    </row>
    <row r="77" spans="1:7" ht="18.75" customHeight="1">
      <c r="A77" s="145">
        <v>6337900</v>
      </c>
      <c r="B77" s="145">
        <v>6337900</v>
      </c>
      <c r="C77" s="145">
        <v>559630</v>
      </c>
      <c r="D77" s="125" t="s">
        <v>61</v>
      </c>
      <c r="E77" s="145">
        <v>0</v>
      </c>
      <c r="F77" s="145">
        <v>0</v>
      </c>
      <c r="G77" s="145">
        <v>0</v>
      </c>
    </row>
    <row r="78" spans="1:7" ht="18.75" customHeight="1">
      <c r="A78" s="145">
        <v>4253500</v>
      </c>
      <c r="B78" s="145">
        <v>4253500</v>
      </c>
      <c r="C78" s="145">
        <v>0</v>
      </c>
      <c r="D78" s="125" t="s">
        <v>118</v>
      </c>
      <c r="E78" s="145">
        <v>0</v>
      </c>
      <c r="F78" s="145">
        <v>0</v>
      </c>
      <c r="G78" s="145">
        <v>0</v>
      </c>
    </row>
    <row r="79" spans="1:7" ht="18.75" customHeight="1">
      <c r="A79" s="145">
        <v>42285620</v>
      </c>
      <c r="B79" s="145">
        <v>42285620</v>
      </c>
      <c r="C79" s="145">
        <v>3150000</v>
      </c>
      <c r="D79" s="125" t="s">
        <v>62</v>
      </c>
      <c r="E79" s="145">
        <v>0</v>
      </c>
      <c r="F79" s="145">
        <v>0</v>
      </c>
      <c r="G79" s="145">
        <v>0</v>
      </c>
    </row>
    <row r="80" spans="1:7" ht="18.75" customHeight="1">
      <c r="A80" s="145">
        <v>2429480</v>
      </c>
      <c r="B80" s="145">
        <v>2429480</v>
      </c>
      <c r="C80" s="145">
        <v>27200</v>
      </c>
      <c r="D80" s="125" t="s">
        <v>63</v>
      </c>
      <c r="E80" s="145">
        <v>0</v>
      </c>
      <c r="F80" s="145">
        <v>0</v>
      </c>
      <c r="G80" s="145">
        <v>0</v>
      </c>
    </row>
    <row r="81" spans="1:7" ht="18.75" customHeight="1">
      <c r="A81" s="145">
        <v>1023329758</v>
      </c>
      <c r="B81" s="145">
        <v>3130562464</v>
      </c>
      <c r="C81" s="145">
        <v>256629340</v>
      </c>
      <c r="D81" s="125" t="s">
        <v>64</v>
      </c>
      <c r="E81" s="145">
        <v>256629340</v>
      </c>
      <c r="F81" s="145">
        <v>3130562464</v>
      </c>
      <c r="G81" s="145">
        <v>1023329758</v>
      </c>
    </row>
    <row r="82" ht="18.75" customHeight="1"/>
  </sheetData>
  <sheetProtection/>
  <mergeCells count="3">
    <mergeCell ref="A1:C1"/>
    <mergeCell ref="D1:D2"/>
    <mergeCell ref="E1:G1"/>
  </mergeCells>
  <printOptions/>
  <pageMargins left="0.75" right="0.75" top="0.2" bottom="0.24" header="0.5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A3" sqref="A3:F31"/>
    </sheetView>
  </sheetViews>
  <sheetFormatPr defaultColWidth="8.88671875" defaultRowHeight="13.5"/>
  <cols>
    <col min="1" max="1" width="7.3359375" style="0" customWidth="1"/>
    <col min="2" max="2" width="9.99609375" style="0" customWidth="1"/>
    <col min="3" max="3" width="5.5546875" style="0" customWidth="1"/>
    <col min="4" max="5" width="13.6640625" style="128" customWidth="1"/>
    <col min="6" max="6" width="13.5546875" style="0" customWidth="1"/>
    <col min="8" max="8" width="4.6640625" style="0" customWidth="1"/>
    <col min="9" max="9" width="7.88671875" style="0" customWidth="1"/>
    <col min="10" max="10" width="10.5546875" style="0" customWidth="1"/>
    <col min="11" max="11" width="11.10546875" style="0" customWidth="1"/>
    <col min="12" max="12" width="9.10546875" style="0" customWidth="1"/>
  </cols>
  <sheetData>
    <row r="1" ht="13.5" customHeight="1"/>
    <row r="2" spans="1:6" ht="21.75" customHeight="1">
      <c r="A2" s="204" t="s">
        <v>220</v>
      </c>
      <c r="B2" s="204"/>
      <c r="C2" s="204"/>
      <c r="D2" s="204"/>
      <c r="E2" s="129"/>
      <c r="F2" s="127"/>
    </row>
    <row r="3" spans="1:6" ht="22.5" customHeight="1">
      <c r="A3" s="147" t="s">
        <v>178</v>
      </c>
      <c r="B3" s="205" t="s">
        <v>179</v>
      </c>
      <c r="C3" s="206"/>
      <c r="D3" s="147" t="s">
        <v>180</v>
      </c>
      <c r="E3" s="148">
        <v>0.25</v>
      </c>
      <c r="F3" s="148">
        <v>0.4583333333333333</v>
      </c>
    </row>
    <row r="4" spans="1:6" ht="14.25" customHeight="1">
      <c r="A4" s="149">
        <v>40516</v>
      </c>
      <c r="B4" s="207" t="s">
        <v>181</v>
      </c>
      <c r="C4" s="208"/>
      <c r="D4" s="207" t="s">
        <v>243</v>
      </c>
      <c r="E4" s="211"/>
      <c r="F4" s="208"/>
    </row>
    <row r="5" spans="1:6" ht="14.25" customHeight="1">
      <c r="A5" s="150" t="s">
        <v>207</v>
      </c>
      <c r="B5" s="209" t="s">
        <v>208</v>
      </c>
      <c r="C5" s="210"/>
      <c r="D5" s="209" t="s">
        <v>271</v>
      </c>
      <c r="E5" s="212"/>
      <c r="F5" s="210"/>
    </row>
    <row r="6" spans="1:6" ht="13.5">
      <c r="A6" s="149">
        <v>40517</v>
      </c>
      <c r="B6" s="151" t="s">
        <v>221</v>
      </c>
      <c r="C6" s="151" t="s">
        <v>183</v>
      </c>
      <c r="D6" s="151" t="s">
        <v>198</v>
      </c>
      <c r="E6" s="151" t="s">
        <v>239</v>
      </c>
      <c r="F6" s="151" t="s">
        <v>190</v>
      </c>
    </row>
    <row r="7" spans="1:6" ht="13.5">
      <c r="A7" s="152" t="s">
        <v>182</v>
      </c>
      <c r="B7" s="152" t="s">
        <v>222</v>
      </c>
      <c r="C7" s="152" t="s">
        <v>184</v>
      </c>
      <c r="D7" s="152" t="s">
        <v>240</v>
      </c>
      <c r="E7" s="152" t="s">
        <v>242</v>
      </c>
      <c r="F7" s="152" t="s">
        <v>191</v>
      </c>
    </row>
    <row r="8" spans="1:6" ht="13.5">
      <c r="A8" s="153"/>
      <c r="B8" s="153"/>
      <c r="C8" s="150" t="s">
        <v>185</v>
      </c>
      <c r="D8" s="150" t="s">
        <v>241</v>
      </c>
      <c r="E8" s="150" t="s">
        <v>202</v>
      </c>
      <c r="F8" s="150" t="s">
        <v>223</v>
      </c>
    </row>
    <row r="9" spans="1:6" ht="13.5">
      <c r="A9" s="149">
        <v>40524</v>
      </c>
      <c r="B9" s="151" t="s">
        <v>224</v>
      </c>
      <c r="C9" s="151" t="s">
        <v>183</v>
      </c>
      <c r="D9" s="154" t="s">
        <v>186</v>
      </c>
      <c r="E9" s="151" t="s">
        <v>196</v>
      </c>
      <c r="F9" s="151" t="s">
        <v>187</v>
      </c>
    </row>
    <row r="10" spans="1:6" ht="13.5">
      <c r="A10" s="152" t="s">
        <v>182</v>
      </c>
      <c r="B10" s="152" t="s">
        <v>225</v>
      </c>
      <c r="C10" s="152" t="s">
        <v>184</v>
      </c>
      <c r="D10" s="152" t="s">
        <v>194</v>
      </c>
      <c r="E10" s="152" t="s">
        <v>200</v>
      </c>
      <c r="F10" s="155" t="s">
        <v>201</v>
      </c>
    </row>
    <row r="11" spans="1:6" ht="13.5">
      <c r="A11" s="153"/>
      <c r="B11" s="153"/>
      <c r="C11" s="150" t="s">
        <v>185</v>
      </c>
      <c r="D11" s="150" t="s">
        <v>193</v>
      </c>
      <c r="E11" s="150" t="s">
        <v>199</v>
      </c>
      <c r="F11" s="156" t="s">
        <v>202</v>
      </c>
    </row>
    <row r="12" spans="1:6" ht="13.5">
      <c r="A12" s="149">
        <v>40531</v>
      </c>
      <c r="B12" s="213" t="s">
        <v>226</v>
      </c>
      <c r="C12" s="151" t="s">
        <v>183</v>
      </c>
      <c r="D12" s="151" t="s">
        <v>198</v>
      </c>
      <c r="E12" s="154" t="s">
        <v>189</v>
      </c>
      <c r="F12" s="151" t="s">
        <v>194</v>
      </c>
    </row>
    <row r="13" spans="1:6" ht="13.5">
      <c r="A13" s="152" t="s">
        <v>182</v>
      </c>
      <c r="B13" s="214"/>
      <c r="C13" s="152" t="s">
        <v>184</v>
      </c>
      <c r="D13" s="152" t="s">
        <v>191</v>
      </c>
      <c r="E13" s="152" t="s">
        <v>188</v>
      </c>
      <c r="F13" s="155" t="s">
        <v>204</v>
      </c>
    </row>
    <row r="14" spans="1:6" ht="13.5">
      <c r="A14" s="153"/>
      <c r="B14" s="215"/>
      <c r="C14" s="150" t="s">
        <v>185</v>
      </c>
      <c r="D14" s="150" t="s">
        <v>190</v>
      </c>
      <c r="E14" s="150" t="s">
        <v>195</v>
      </c>
      <c r="F14" s="150" t="s">
        <v>193</v>
      </c>
    </row>
    <row r="15" spans="1:6" ht="13.5">
      <c r="A15" s="216">
        <v>40536</v>
      </c>
      <c r="B15" s="151" t="s">
        <v>227</v>
      </c>
      <c r="C15" s="151" t="s">
        <v>183</v>
      </c>
      <c r="D15" s="218"/>
      <c r="E15" s="218"/>
      <c r="F15" s="151" t="s">
        <v>196</v>
      </c>
    </row>
    <row r="16" spans="1:6" ht="13.5">
      <c r="A16" s="217"/>
      <c r="B16" s="150" t="s">
        <v>228</v>
      </c>
      <c r="C16" s="150" t="s">
        <v>184</v>
      </c>
      <c r="D16" s="219"/>
      <c r="E16" s="219"/>
      <c r="F16" s="150" t="s">
        <v>191</v>
      </c>
    </row>
    <row r="17" spans="1:6" ht="13.5">
      <c r="A17" s="216">
        <v>40536</v>
      </c>
      <c r="B17" s="151" t="s">
        <v>229</v>
      </c>
      <c r="C17" s="151" t="s">
        <v>183</v>
      </c>
      <c r="D17" s="218"/>
      <c r="E17" s="218"/>
      <c r="F17" s="151" t="s">
        <v>203</v>
      </c>
    </row>
    <row r="18" spans="1:6" ht="13.5">
      <c r="A18" s="220"/>
      <c r="B18" s="152" t="s">
        <v>230</v>
      </c>
      <c r="C18" s="152" t="s">
        <v>184</v>
      </c>
      <c r="D18" s="221"/>
      <c r="E18" s="221"/>
      <c r="F18" s="152" t="s">
        <v>194</v>
      </c>
    </row>
    <row r="19" spans="1:6" ht="13.5">
      <c r="A19" s="217"/>
      <c r="B19" s="150" t="s">
        <v>231</v>
      </c>
      <c r="C19" s="150" t="s">
        <v>185</v>
      </c>
      <c r="D19" s="219"/>
      <c r="E19" s="219"/>
      <c r="F19" s="150" t="s">
        <v>193</v>
      </c>
    </row>
    <row r="20" spans="1:6" ht="13.5">
      <c r="A20" s="216">
        <v>40537</v>
      </c>
      <c r="B20" s="151" t="s">
        <v>229</v>
      </c>
      <c r="C20" s="151" t="s">
        <v>183</v>
      </c>
      <c r="D20" s="218"/>
      <c r="E20" s="218"/>
      <c r="F20" s="151" t="s">
        <v>187</v>
      </c>
    </row>
    <row r="21" spans="1:6" ht="13.5">
      <c r="A21" s="220"/>
      <c r="B21" s="152" t="s">
        <v>209</v>
      </c>
      <c r="C21" s="152" t="s">
        <v>184</v>
      </c>
      <c r="D21" s="221"/>
      <c r="E21" s="221"/>
      <c r="F21" s="152" t="s">
        <v>201</v>
      </c>
    </row>
    <row r="22" spans="1:6" ht="13.5">
      <c r="A22" s="217"/>
      <c r="B22" s="150" t="s">
        <v>232</v>
      </c>
      <c r="C22" s="150" t="s">
        <v>185</v>
      </c>
      <c r="D22" s="219"/>
      <c r="E22" s="219"/>
      <c r="F22" s="150" t="s">
        <v>202</v>
      </c>
    </row>
    <row r="23" spans="1:6" ht="13.5">
      <c r="A23" s="149">
        <v>40538</v>
      </c>
      <c r="B23" s="213" t="s">
        <v>233</v>
      </c>
      <c r="C23" s="151" t="s">
        <v>183</v>
      </c>
      <c r="D23" s="151" t="s">
        <v>186</v>
      </c>
      <c r="E23" s="151" t="s">
        <v>203</v>
      </c>
      <c r="F23" s="151" t="s">
        <v>196</v>
      </c>
    </row>
    <row r="24" spans="1:6" ht="13.5">
      <c r="A24" s="152" t="s">
        <v>182</v>
      </c>
      <c r="B24" s="214"/>
      <c r="C24" s="152" t="s">
        <v>184</v>
      </c>
      <c r="D24" s="152" t="s">
        <v>199</v>
      </c>
      <c r="E24" s="152" t="s">
        <v>240</v>
      </c>
      <c r="F24" s="152" t="s">
        <v>242</v>
      </c>
    </row>
    <row r="25" spans="1:6" ht="13.5">
      <c r="A25" s="157"/>
      <c r="B25" s="214"/>
      <c r="C25" s="152" t="s">
        <v>185</v>
      </c>
      <c r="D25" s="152" t="s">
        <v>200</v>
      </c>
      <c r="E25" s="152" t="s">
        <v>241</v>
      </c>
      <c r="F25" s="152" t="s">
        <v>197</v>
      </c>
    </row>
    <row r="26" spans="1:6" ht="13.5">
      <c r="A26" s="149">
        <v>40543</v>
      </c>
      <c r="B26" s="151" t="s">
        <v>235</v>
      </c>
      <c r="C26" s="151" t="s">
        <v>183</v>
      </c>
      <c r="D26" s="218"/>
      <c r="E26" s="218"/>
      <c r="F26" s="151" t="s">
        <v>189</v>
      </c>
    </row>
    <row r="27" spans="1:6" ht="13.5">
      <c r="A27" s="152" t="s">
        <v>234</v>
      </c>
      <c r="B27" s="152" t="s">
        <v>236</v>
      </c>
      <c r="C27" s="152" t="s">
        <v>184</v>
      </c>
      <c r="D27" s="221"/>
      <c r="E27" s="221"/>
      <c r="F27" s="152" t="s">
        <v>188</v>
      </c>
    </row>
    <row r="28" spans="1:6" ht="13.5">
      <c r="A28" s="153"/>
      <c r="B28" s="153"/>
      <c r="C28" s="150" t="s">
        <v>185</v>
      </c>
      <c r="D28" s="219"/>
      <c r="E28" s="219"/>
      <c r="F28" s="150" t="s">
        <v>192</v>
      </c>
    </row>
    <row r="29" spans="1:6" ht="13.5">
      <c r="A29" s="149">
        <v>40179</v>
      </c>
      <c r="B29" s="151" t="s">
        <v>237</v>
      </c>
      <c r="C29" s="151" t="s">
        <v>183</v>
      </c>
      <c r="D29" s="218"/>
      <c r="E29" s="218"/>
      <c r="F29" s="151" t="s">
        <v>194</v>
      </c>
    </row>
    <row r="30" spans="1:6" ht="13.5">
      <c r="A30" s="152" t="s">
        <v>207</v>
      </c>
      <c r="B30" s="152" t="s">
        <v>238</v>
      </c>
      <c r="C30" s="152" t="s">
        <v>184</v>
      </c>
      <c r="D30" s="221"/>
      <c r="E30" s="221"/>
      <c r="F30" s="152" t="s">
        <v>191</v>
      </c>
    </row>
    <row r="31" spans="1:6" ht="13.5">
      <c r="A31" s="153"/>
      <c r="B31" s="150" t="s">
        <v>232</v>
      </c>
      <c r="C31" s="150" t="s">
        <v>185</v>
      </c>
      <c r="D31" s="219"/>
      <c r="E31" s="219"/>
      <c r="F31" s="150" t="s">
        <v>190</v>
      </c>
    </row>
  </sheetData>
  <sheetProtection/>
  <mergeCells count="21">
    <mergeCell ref="D29:D31"/>
    <mergeCell ref="E29:E31"/>
    <mergeCell ref="A20:A22"/>
    <mergeCell ref="D20:D22"/>
    <mergeCell ref="E20:E22"/>
    <mergeCell ref="B23:B25"/>
    <mergeCell ref="D26:D28"/>
    <mergeCell ref="E26:E28"/>
    <mergeCell ref="B12:B14"/>
    <mergeCell ref="A15:A16"/>
    <mergeCell ref="D15:D16"/>
    <mergeCell ref="E15:E16"/>
    <mergeCell ref="A17:A19"/>
    <mergeCell ref="D17:D19"/>
    <mergeCell ref="E17:E19"/>
    <mergeCell ref="A2:D2"/>
    <mergeCell ref="B3:C3"/>
    <mergeCell ref="B4:C4"/>
    <mergeCell ref="B5:C5"/>
    <mergeCell ref="D4:F4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a</cp:lastModifiedBy>
  <cp:lastPrinted>2010-12-06T03:32:35Z</cp:lastPrinted>
  <dcterms:created xsi:type="dcterms:W3CDTF">2009-03-03T04:47:18Z</dcterms:created>
  <dcterms:modified xsi:type="dcterms:W3CDTF">2010-12-08T04:31:13Z</dcterms:modified>
  <cp:category/>
  <cp:version/>
  <cp:contentType/>
  <cp:contentStatus/>
</cp:coreProperties>
</file>